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OneDrive\Documentos\PDUI_SECRETARIA\RM_RIO_PRETO\"/>
    </mc:Choice>
  </mc:AlternateContent>
  <bookViews>
    <workbookView xWindow="0" yWindow="0" windowWidth="20490" windowHeight="7155" activeTab="1"/>
  </bookViews>
  <sheets>
    <sheet name="Tabela VIII.2.1" sheetId="2" r:id="rId1"/>
    <sheet name="Tabela VIII.2.2" sheetId="3" r:id="rId2"/>
  </sheets>
  <externalReferences>
    <externalReference r:id="rId3"/>
  </externalReferences>
  <definedNames>
    <definedName name="_xlnm._FilterDatabase" localSheetId="0" hidden="1">'Tabela VIII.2.1'!$A$3:$G$37</definedName>
    <definedName name="_xlnm._FilterDatabase" localSheetId="1" hidden="1">'Tabela VIII.2.2'!$A$1:$J$39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3" l="1"/>
  <c r="J28" i="3"/>
  <c r="J9" i="3"/>
  <c r="J2" i="3"/>
  <c r="E37" i="2" l="1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</calcChain>
</file>

<file path=xl/sharedStrings.xml><?xml version="1.0" encoding="utf-8"?>
<sst xmlns="http://schemas.openxmlformats.org/spreadsheetml/2006/main" count="93" uniqueCount="93">
  <si>
    <t>Municípios</t>
  </si>
  <si>
    <t>Receitas Correntes per capita</t>
  </si>
  <si>
    <t>Impostos, Taxas e Contribuição de melhoria per capita</t>
  </si>
  <si>
    <t>Receita de Transferências Correntes per capita</t>
  </si>
  <si>
    <t>Part% da Receita de Transferência nas Receitas Correntes</t>
  </si>
  <si>
    <t>Adolfo</t>
  </si>
  <si>
    <t>Bady Bassitt</t>
  </si>
  <si>
    <t>Bálsamo</t>
  </si>
  <si>
    <t>Cedral</t>
  </si>
  <si>
    <t>Guapiaçu</t>
  </si>
  <si>
    <t>Ibirá</t>
  </si>
  <si>
    <t>Ipiguá</t>
  </si>
  <si>
    <t>Irapuã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</si>
  <si>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</si>
  <si>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</si>
  <si>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</si>
  <si>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</si>
  <si>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</si>
  <si>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</si>
  <si>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</si>
  <si>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</si>
  <si>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</si>
  <si>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</si>
  <si>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</si>
  <si>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</si>
  <si>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</si>
  <si>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</si>
  <si>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</si>
  <si>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</si>
  <si>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</si>
  <si>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</si>
  <si>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</si>
  <si>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</si>
  <si>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</si>
  <si>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</si>
  <si>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</si>
  <si>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</si>
  <si>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</si>
  <si>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</si>
  <si>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Total SJRP</t>
  </si>
  <si>
    <t>Tabela VIII.2.1 – Receitas per capita – RMSJRP - 2021</t>
  </si>
  <si>
    <t>Fonte: Tesouro Nacional. Finbra. Quatro municípios não possuíam os dados no Finbra. Elaboração Fipe.</t>
  </si>
  <si>
    <t>Município</t>
  </si>
  <si>
    <t>IFGF</t>
  </si>
  <si>
    <t>Autonomia</t>
  </si>
  <si>
    <t>Gastos com Pessoal</t>
  </si>
  <si>
    <t>Investimentos</t>
  </si>
  <si>
    <t>Liquidez</t>
  </si>
  <si>
    <t>Ranking Nacional</t>
  </si>
  <si>
    <t>Ranking Estadual</t>
  </si>
  <si>
    <t>Pontuação</t>
  </si>
  <si>
    <t> Potirendaba</t>
  </si>
  <si>
    <t> São José do Rio Preto</t>
  </si>
  <si>
    <t> Jaci</t>
  </si>
  <si>
    <t> Bady Bassitt</t>
  </si>
  <si>
    <t> Sales</t>
  </si>
  <si>
    <t> Olímpia</t>
  </si>
  <si>
    <t> Ubarana</t>
  </si>
  <si>
    <t> Mirassolândia</t>
  </si>
  <si>
    <t> Tanabi</t>
  </si>
  <si>
    <t> Palestina</t>
  </si>
  <si>
    <t> Ipiguá</t>
  </si>
  <si>
    <t> Planalto</t>
  </si>
  <si>
    <t> Orindiúva</t>
  </si>
  <si>
    <t> Neves Paulista</t>
  </si>
  <si>
    <t> Uchoa</t>
  </si>
  <si>
    <t> Guapiaçu</t>
  </si>
  <si>
    <t> Ibirá</t>
  </si>
  <si>
    <t> José Bonifácio</t>
  </si>
  <si>
    <t> Zacarias</t>
  </si>
  <si>
    <t> Monte Aprazível</t>
  </si>
  <si>
    <t> Mendonça</t>
  </si>
  <si>
    <t> Mirassol</t>
  </si>
  <si>
    <t>Média dos Municipios</t>
  </si>
  <si>
    <t> Adolfo</t>
  </si>
  <si>
    <t> Irapuã</t>
  </si>
  <si>
    <t> Icém</t>
  </si>
  <si>
    <t> Macaubal</t>
  </si>
  <si>
    <t> Urupês</t>
  </si>
  <si>
    <t> Cedral</t>
  </si>
  <si>
    <t> Paulo de Faria</t>
  </si>
  <si>
    <t> Poloni</t>
  </si>
  <si>
    <t> Bálsamo</t>
  </si>
  <si>
    <t> Nova Aliança</t>
  </si>
  <si>
    <t> Onda Verde</t>
  </si>
  <si>
    <t> Severínia</t>
  </si>
  <si>
    <t> Nova Granada</t>
  </si>
  <si>
    <t> União Paulista</t>
  </si>
  <si>
    <t> Nipoã</t>
  </si>
  <si>
    <t>Gestão de Execelência</t>
  </si>
  <si>
    <t>Boa gestão</t>
  </si>
  <si>
    <t>Gestão em dificuldade</t>
  </si>
  <si>
    <t>Gestão Crítica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</si>
</sst>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_-;\-* #,##0.0_-;_-* &quot;-&quot;??_-;_-@_-"/>
    <numFmt numFmtId="165" formatCode="_-* #,##0.0_-;\-* #,##0.0_-;_-* &quot;-&quot;?_-;_-@_-"/>
    <numFmt numFmtId="166" formatCode="_-* #,##0_-;\-* #,##0_-;_-* &quot;-&quot;??_-;_-@_-"/>
    <numFmt numFmtId="171" formatCode="0.0000"/>
    <numFmt numFmtId="172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0" fillId="0" borderId="2" xfId="0" applyBorder="1"/>
    <xf numFmtId="164" fontId="0" fillId="0" borderId="3" xfId="1" applyNumberFormat="1" applyFont="1" applyBorder="1"/>
    <xf numFmtId="9" fontId="0" fillId="0" borderId="4" xfId="2" applyFont="1" applyBorder="1"/>
    <xf numFmtId="164" fontId="0" fillId="0" borderId="0" xfId="1" applyNumberFormat="1" applyFont="1"/>
    <xf numFmtId="165" fontId="0" fillId="0" borderId="0" xfId="0" applyNumberFormat="1"/>
    <xf numFmtId="0" fontId="0" fillId="0" borderId="5" xfId="0" applyBorder="1"/>
    <xf numFmtId="164" fontId="0" fillId="0" borderId="6" xfId="1" applyNumberFormat="1" applyFont="1" applyBorder="1"/>
    <xf numFmtId="9" fontId="0" fillId="0" borderId="7" xfId="2" applyFont="1" applyBorder="1"/>
    <xf numFmtId="0" fontId="2" fillId="0" borderId="8" xfId="0" applyFont="1" applyBorder="1"/>
    <xf numFmtId="166" fontId="2" fillId="0" borderId="9" xfId="1" applyNumberFormat="1" applyFont="1" applyBorder="1"/>
    <xf numFmtId="9" fontId="0" fillId="0" borderId="10" xfId="2" applyFont="1" applyBorder="1"/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71" fontId="0" fillId="0" borderId="2" xfId="0" applyNumberFormat="1" applyBorder="1"/>
    <xf numFmtId="2" fontId="0" fillId="0" borderId="3" xfId="0" applyNumberFormat="1" applyBorder="1"/>
    <xf numFmtId="171" fontId="0" fillId="0" borderId="3" xfId="0" applyNumberFormat="1" applyBorder="1"/>
    <xf numFmtId="171" fontId="0" fillId="0" borderId="4" xfId="0" applyNumberFormat="1" applyBorder="1"/>
    <xf numFmtId="0" fontId="0" fillId="3" borderId="0" xfId="0" applyFill="1"/>
    <xf numFmtId="9" fontId="0" fillId="0" borderId="0" xfId="2" applyFont="1"/>
    <xf numFmtId="171" fontId="0" fillId="0" borderId="5" xfId="0" applyNumberFormat="1" applyBorder="1"/>
    <xf numFmtId="2" fontId="0" fillId="0" borderId="6" xfId="0" applyNumberFormat="1" applyBorder="1"/>
    <xf numFmtId="171" fontId="0" fillId="0" borderId="6" xfId="0" applyNumberFormat="1" applyBorder="1"/>
    <xf numFmtId="171" fontId="0" fillId="0" borderId="7" xfId="0" applyNumberFormat="1" applyBorder="1"/>
    <xf numFmtId="0" fontId="0" fillId="4" borderId="0" xfId="0" applyFill="1"/>
    <xf numFmtId="171" fontId="2" fillId="0" borderId="5" xfId="0" applyNumberFormat="1" applyFont="1" applyBorder="1"/>
    <xf numFmtId="2" fontId="2" fillId="0" borderId="6" xfId="0" applyNumberFormat="1" applyFont="1" applyBorder="1"/>
    <xf numFmtId="171" fontId="2" fillId="0" borderId="6" xfId="0" applyNumberFormat="1" applyFont="1" applyBorder="1"/>
    <xf numFmtId="172" fontId="2" fillId="0" borderId="7" xfId="0" applyNumberFormat="1" applyFont="1" applyBorder="1"/>
    <xf numFmtId="0" fontId="0" fillId="5" borderId="0" xfId="0" applyFill="1"/>
    <xf numFmtId="0" fontId="0" fillId="6" borderId="0" xfId="0" applyFill="1"/>
    <xf numFmtId="171" fontId="0" fillId="0" borderId="8" xfId="0" applyNumberFormat="1" applyBorder="1"/>
    <xf numFmtId="2" fontId="0" fillId="0" borderId="9" xfId="0" applyNumberFormat="1" applyBorder="1"/>
    <xf numFmtId="171" fontId="0" fillId="0" borderId="9" xfId="0" applyNumberFormat="1" applyBorder="1"/>
    <xf numFmtId="171" fontId="0" fillId="0" borderId="10" xfId="0" applyNumberFormat="1" applyBorder="1"/>
    <xf numFmtId="171" fontId="0" fillId="0" borderId="0" xfId="0" applyNumberFormat="1"/>
    <xf numFmtId="2" fontId="0" fillId="0" borderId="0" xfId="0" applyNumberFormat="1"/>
    <xf numFmtId="171" fontId="0" fillId="3" borderId="0" xfId="0" applyNumberFormat="1" applyFill="1"/>
    <xf numFmtId="171" fontId="0" fillId="4" borderId="0" xfId="0" applyNumberFormat="1" applyFill="1"/>
    <xf numFmtId="171" fontId="0" fillId="5" borderId="0" xfId="0" applyNumberFormat="1" applyFill="1"/>
    <xf numFmtId="171" fontId="0" fillId="6" borderId="0" xfId="0" applyNumberFormat="1" applyFill="1"/>
    <xf numFmtId="0" fontId="0" fillId="2" borderId="0" xfId="0" applyFill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ESTAO_FISCAL/Receitas_perCapita_SJ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bra"/>
      <sheetName val="Plan2"/>
      <sheetName val="Plan3"/>
    </sheetNames>
    <sheetDataSet>
      <sheetData sheetId="0">
        <row r="5">
          <cell r="B5">
            <v>34413036.479999997</v>
          </cell>
          <cell r="D5">
            <v>29993517.989999998</v>
          </cell>
        </row>
        <row r="6">
          <cell r="B6">
            <v>98822514.959999993</v>
          </cell>
          <cell r="D6">
            <v>63378187.280000001</v>
          </cell>
        </row>
        <row r="7">
          <cell r="B7">
            <v>40556432.240000002</v>
          </cell>
          <cell r="D7">
            <v>32761119.02</v>
          </cell>
        </row>
        <row r="8">
          <cell r="B8">
            <v>60599965.509999998</v>
          </cell>
          <cell r="D8">
            <v>41704632.289999999</v>
          </cell>
        </row>
        <row r="9">
          <cell r="B9">
            <v>100555289.5</v>
          </cell>
          <cell r="D9">
            <v>80353873.590000004</v>
          </cell>
        </row>
        <row r="10">
          <cell r="B10">
            <v>54157763.189999998</v>
          </cell>
          <cell r="D10">
            <v>45233204.990000002</v>
          </cell>
        </row>
        <row r="11">
          <cell r="B11">
            <v>31014369.91</v>
          </cell>
          <cell r="D11">
            <v>25684768.870000001</v>
          </cell>
        </row>
        <row r="12">
          <cell r="B12">
            <v>33279827.219999999</v>
          </cell>
          <cell r="D12">
            <v>30678703.899999999</v>
          </cell>
        </row>
        <row r="13">
          <cell r="B13">
            <v>150597094.59999999</v>
          </cell>
          <cell r="D13">
            <v>113747942.5</v>
          </cell>
        </row>
        <row r="14">
          <cell r="B14">
            <v>36608124.210000001</v>
          </cell>
          <cell r="D14">
            <v>28314786.760000002</v>
          </cell>
        </row>
        <row r="15">
          <cell r="B15">
            <v>39558865.490000002</v>
          </cell>
          <cell r="D15">
            <v>34305376.740000002</v>
          </cell>
        </row>
        <row r="16">
          <cell r="B16">
            <v>241542474.09999999</v>
          </cell>
          <cell r="D16">
            <v>142644852.80000001</v>
          </cell>
        </row>
        <row r="17">
          <cell r="B17">
            <v>27261076.289999999</v>
          </cell>
          <cell r="D17">
            <v>25200813.510000002</v>
          </cell>
        </row>
        <row r="18">
          <cell r="B18">
            <v>93864836.790000007</v>
          </cell>
          <cell r="D18">
            <v>79969189.319999993</v>
          </cell>
        </row>
        <row r="19">
          <cell r="B19">
            <v>38926533.240000002</v>
          </cell>
          <cell r="D19">
            <v>30959757.93</v>
          </cell>
        </row>
        <row r="20">
          <cell r="B20">
            <v>24558016.399999999</v>
          </cell>
          <cell r="D20">
            <v>22712187.940000001</v>
          </cell>
        </row>
        <row r="21">
          <cell r="B21">
            <v>36490813.539999999</v>
          </cell>
          <cell r="D21">
            <v>32665117.050000001</v>
          </cell>
        </row>
        <row r="22">
          <cell r="B22">
            <v>74324171.530000001</v>
          </cell>
          <cell r="D22">
            <v>64174084.5</v>
          </cell>
        </row>
        <row r="23">
          <cell r="B23">
            <v>287675155</v>
          </cell>
          <cell r="D23">
            <v>185841788.19999999</v>
          </cell>
        </row>
        <row r="24">
          <cell r="B24">
            <v>36649071.770000003</v>
          </cell>
          <cell r="D24">
            <v>31315186.27</v>
          </cell>
        </row>
        <row r="25">
          <cell r="B25">
            <v>51436414.159999996</v>
          </cell>
          <cell r="D25">
            <v>42696975.600000001</v>
          </cell>
        </row>
        <row r="26">
          <cell r="B26">
            <v>64775692.079999998</v>
          </cell>
          <cell r="D26">
            <v>57300363.770000003</v>
          </cell>
        </row>
        <row r="27">
          <cell r="B27">
            <v>45016266.670000002</v>
          </cell>
          <cell r="D27">
            <v>39102085.030000001</v>
          </cell>
        </row>
        <row r="28">
          <cell r="B28">
            <v>37023587.810000002</v>
          </cell>
          <cell r="D28">
            <v>34980495.420000002</v>
          </cell>
        </row>
        <row r="29">
          <cell r="B29">
            <v>87235919.030000001</v>
          </cell>
          <cell r="D29">
            <v>69755326.900000006</v>
          </cell>
        </row>
        <row r="30">
          <cell r="B30">
            <v>38750364.460000001</v>
          </cell>
          <cell r="D30">
            <v>30941387.949999999</v>
          </cell>
        </row>
        <row r="31">
          <cell r="B31">
            <v>2121256663</v>
          </cell>
          <cell r="D31">
            <v>1045975132</v>
          </cell>
        </row>
        <row r="32">
          <cell r="B32">
            <v>74562628.390000001</v>
          </cell>
          <cell r="D32">
            <v>63437119.880000003</v>
          </cell>
        </row>
        <row r="33">
          <cell r="B33">
            <v>104782843.8</v>
          </cell>
          <cell r="D33">
            <v>83477969.170000002</v>
          </cell>
        </row>
        <row r="34">
          <cell r="B34">
            <v>40568787.770000003</v>
          </cell>
          <cell r="D34">
            <v>36302410.579999998</v>
          </cell>
        </row>
        <row r="35">
          <cell r="B35">
            <v>48475797.909999996</v>
          </cell>
          <cell r="D35">
            <v>40160794.259999998</v>
          </cell>
        </row>
        <row r="36">
          <cell r="B36">
            <v>20268292.210000001</v>
          </cell>
          <cell r="D36">
            <v>18573955.149999999</v>
          </cell>
        </row>
        <row r="37">
          <cell r="B37">
            <v>67374260.170000002</v>
          </cell>
          <cell r="D37">
            <v>55590481.439999998</v>
          </cell>
        </row>
        <row r="38">
          <cell r="B38">
            <v>33703989.020000003</v>
          </cell>
          <cell r="D38">
            <v>26636720.02</v>
          </cell>
        </row>
        <row r="39">
          <cell r="B39">
            <v>4376686938.4500008</v>
          </cell>
          <cell r="D39">
            <v>2786570308.6200004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workbookViewId="0">
      <selection activeCell="C39" sqref="C39"/>
    </sheetView>
  </sheetViews>
  <sheetFormatPr defaultRowHeight="15" x14ac:dyDescent="0.25"/>
  <cols>
    <col min="1" max="1" width="22.7109375" customWidth="1"/>
    <col min="2" max="2" width="12.7109375" customWidth="1"/>
    <col min="3" max="3" width="16.140625" customWidth="1"/>
    <col min="4" max="4" width="18.42578125" customWidth="1"/>
    <col min="5" max="5" width="18.140625" customWidth="1"/>
    <col min="6" max="6" width="13.28515625" bestFit="1" customWidth="1"/>
  </cols>
  <sheetData>
    <row r="1" spans="1:7" ht="15.75" x14ac:dyDescent="0.25">
      <c r="A1" s="14" t="s">
        <v>40</v>
      </c>
      <c r="B1" s="14"/>
      <c r="C1" s="14"/>
      <c r="D1" s="14"/>
      <c r="E1" s="14"/>
    </row>
    <row r="2" spans="1:7" ht="75" customHeight="1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7" x14ac:dyDescent="0.25">
      <c r="A3" s="3" t="s">
        <v>5</v>
      </c>
      <c r="B3" s="4">
        <v>9983.4744647519565</v>
      </c>
      <c r="C3" s="4">
        <v>1209.8854192051058</v>
      </c>
      <c r="D3" s="4">
        <v>8701.3397127937333</v>
      </c>
      <c r="E3" s="5">
        <f>[1]Finbra!D5/[1]Finbra!B5</f>
        <v>0.87157429445179846</v>
      </c>
      <c r="F3" s="6"/>
      <c r="G3" s="7"/>
    </row>
    <row r="4" spans="1:7" x14ac:dyDescent="0.25">
      <c r="A4" s="8" t="s">
        <v>6</v>
      </c>
      <c r="B4" s="9">
        <v>6051.9636817931287</v>
      </c>
      <c r="C4" s="9">
        <v>1256.463839794231</v>
      </c>
      <c r="D4" s="9">
        <v>3881.3269202033193</v>
      </c>
      <c r="E4" s="10">
        <f>[1]Finbra!D6/[1]Finbra!B6</f>
        <v>0.64133347856663381</v>
      </c>
    </row>
    <row r="5" spans="1:7" x14ac:dyDescent="0.25">
      <c r="A5" s="8" t="s">
        <v>7</v>
      </c>
      <c r="B5" s="9">
        <v>4757.9108681370253</v>
      </c>
      <c r="C5" s="9">
        <v>672.36310534960114</v>
      </c>
      <c r="D5" s="9">
        <v>3843.3973510089158</v>
      </c>
      <c r="E5" s="10">
        <f>[1]Finbra!D7/[1]Finbra!B7</f>
        <v>0.80779095227435616</v>
      </c>
    </row>
    <row r="6" spans="1:7" x14ac:dyDescent="0.25">
      <c r="A6" s="8" t="s">
        <v>8</v>
      </c>
      <c r="B6" s="9">
        <v>6858.3030228610232</v>
      </c>
      <c r="C6" s="9">
        <v>1563.5042768220912</v>
      </c>
      <c r="D6" s="9">
        <v>4719.8542655047531</v>
      </c>
      <c r="E6" s="10">
        <f>[1]Finbra!D8/[1]Finbra!B8</f>
        <v>0.68819564399121724</v>
      </c>
    </row>
    <row r="7" spans="1:7" x14ac:dyDescent="0.25">
      <c r="A7" s="8" t="s">
        <v>9</v>
      </c>
      <c r="B7" s="9">
        <v>4823.2583221412124</v>
      </c>
      <c r="C7" s="9">
        <v>553.3771479278588</v>
      </c>
      <c r="D7" s="9">
        <v>3854.2725244627782</v>
      </c>
      <c r="E7" s="10">
        <f>[1]Finbra!D9/[1]Finbra!B9</f>
        <v>0.79910140967770771</v>
      </c>
    </row>
    <row r="8" spans="1:7" x14ac:dyDescent="0.25">
      <c r="A8" s="8" t="s">
        <v>10</v>
      </c>
      <c r="B8" s="9">
        <v>4491.0658586947502</v>
      </c>
      <c r="C8" s="9">
        <v>540.95949166597563</v>
      </c>
      <c r="D8" s="9">
        <v>3750.9913749067086</v>
      </c>
      <c r="E8" s="10">
        <f>[1]Finbra!D10/[1]Finbra!B10</f>
        <v>0.8352118389991432</v>
      </c>
    </row>
    <row r="9" spans="1:7" x14ac:dyDescent="0.25">
      <c r="A9" s="8" t="s">
        <v>11</v>
      </c>
      <c r="B9" s="9">
        <v>5928.9562053144718</v>
      </c>
      <c r="C9" s="9">
        <v>624.67556872490923</v>
      </c>
      <c r="D9" s="9">
        <v>4910.1068380806728</v>
      </c>
      <c r="E9" s="10">
        <f>[1]Finbra!D11/[1]Finbra!B11</f>
        <v>0.82815704283318137</v>
      </c>
    </row>
    <row r="10" spans="1:7" x14ac:dyDescent="0.25">
      <c r="A10" s="8" t="s">
        <v>12</v>
      </c>
      <c r="B10" s="9">
        <v>4303.0549806051204</v>
      </c>
      <c r="C10" s="9">
        <v>277.34796741660205</v>
      </c>
      <c r="D10" s="9">
        <v>3966.7318205327124</v>
      </c>
      <c r="E10" s="10">
        <f>[1]Finbra!D12/[1]Finbra!B12</f>
        <v>0.92184084061479687</v>
      </c>
    </row>
    <row r="11" spans="1:7" x14ac:dyDescent="0.25">
      <c r="A11" s="8" t="s">
        <v>13</v>
      </c>
      <c r="B11" s="9">
        <v>4185.4616214113003</v>
      </c>
      <c r="C11" s="9">
        <v>703.21778132903478</v>
      </c>
      <c r="D11" s="9">
        <v>3161.3335510408269</v>
      </c>
      <c r="E11" s="10">
        <f>[1]Finbra!D13/[1]Finbra!B13</f>
        <v>0.75531299459744028</v>
      </c>
    </row>
    <row r="12" spans="1:7" x14ac:dyDescent="0.25">
      <c r="A12" s="8" t="s">
        <v>14</v>
      </c>
      <c r="B12" s="9">
        <v>4724.2385094850952</v>
      </c>
      <c r="C12" s="9">
        <v>600.40298748225575</v>
      </c>
      <c r="D12" s="9">
        <v>3653.9923551425991</v>
      </c>
      <c r="E12" s="10">
        <f>[1]Finbra!D14/[1]Finbra!B14</f>
        <v>0.77345636715976385</v>
      </c>
    </row>
    <row r="13" spans="1:7" x14ac:dyDescent="0.25">
      <c r="A13" s="8" t="s">
        <v>15</v>
      </c>
      <c r="B13" s="9">
        <v>7844.3120146738056</v>
      </c>
      <c r="C13" s="9">
        <v>750.12930200277606</v>
      </c>
      <c r="D13" s="9">
        <v>6802.5732183224272</v>
      </c>
      <c r="E13" s="10">
        <f>[1]Finbra!D15/[1]Finbra!B15</f>
        <v>0.86719819476804716</v>
      </c>
    </row>
    <row r="14" spans="1:7" x14ac:dyDescent="0.25">
      <c r="A14" s="8" t="s">
        <v>16</v>
      </c>
      <c r="B14" s="9">
        <v>4177.201060113448</v>
      </c>
      <c r="C14" s="9">
        <v>1460.3874424114554</v>
      </c>
      <c r="D14" s="9">
        <v>2466.8797177642505</v>
      </c>
      <c r="E14" s="10">
        <f>[1]Finbra!D16/[1]Finbra!B16</f>
        <v>0.59055805125579786</v>
      </c>
    </row>
    <row r="15" spans="1:7" x14ac:dyDescent="0.25">
      <c r="A15" s="8" t="s">
        <v>17</v>
      </c>
      <c r="B15" s="9">
        <v>5797.7618651637595</v>
      </c>
      <c r="C15" s="9">
        <v>290.5186686516376</v>
      </c>
      <c r="D15" s="9">
        <v>5359.5945363675037</v>
      </c>
      <c r="E15" s="10">
        <f>[1]Finbra!D17/[1]Finbra!B17</f>
        <v>0.92442474544720199</v>
      </c>
    </row>
    <row r="16" spans="1:7" x14ac:dyDescent="0.25">
      <c r="A16" s="8" t="s">
        <v>18</v>
      </c>
      <c r="B16" s="9">
        <v>4001.3998120044339</v>
      </c>
      <c r="C16" s="9">
        <v>503.86775130019612</v>
      </c>
      <c r="D16" s="9">
        <v>3409.0369733140078</v>
      </c>
      <c r="E16" s="10">
        <f>[1]Finbra!D18/[1]Finbra!B18</f>
        <v>0.85196109698578415</v>
      </c>
    </row>
    <row r="17" spans="1:5" x14ac:dyDescent="0.25">
      <c r="A17" s="8" t="s">
        <v>19</v>
      </c>
      <c r="B17" s="9">
        <v>4515.8391229698382</v>
      </c>
      <c r="C17" s="9">
        <v>501.08118561484923</v>
      </c>
      <c r="D17" s="9">
        <v>3591.6192494199536</v>
      </c>
      <c r="E17" s="10">
        <f>[1]Finbra!D19/[1]Finbra!B19</f>
        <v>0.79533817561196207</v>
      </c>
    </row>
    <row r="18" spans="1:5" x14ac:dyDescent="0.25">
      <c r="A18" s="8" t="s">
        <v>20</v>
      </c>
      <c r="B18" s="9">
        <v>4942.2452002414966</v>
      </c>
      <c r="C18" s="9">
        <v>317.64385590662107</v>
      </c>
      <c r="D18" s="9">
        <v>4570.7764016904812</v>
      </c>
      <c r="E18" s="10">
        <f>[1]Finbra!D20/[1]Finbra!B20</f>
        <v>0.92483804758758947</v>
      </c>
    </row>
    <row r="19" spans="1:5" x14ac:dyDescent="0.25">
      <c r="A19" s="8" t="s">
        <v>21</v>
      </c>
      <c r="B19" s="9">
        <v>5657.4904713178294</v>
      </c>
      <c r="C19" s="9">
        <v>396.61341395348836</v>
      </c>
      <c r="D19" s="9">
        <v>5064.3592325581394</v>
      </c>
      <c r="E19" s="10">
        <f>[1]Finbra!D21/[1]Finbra!B21</f>
        <v>0.89516001100369003</v>
      </c>
    </row>
    <row r="20" spans="1:5" x14ac:dyDescent="0.25">
      <c r="A20" s="8" t="s">
        <v>22</v>
      </c>
      <c r="B20" s="9">
        <v>3553.1203523281383</v>
      </c>
      <c r="C20" s="9">
        <v>421.52651066067506</v>
      </c>
      <c r="D20" s="9">
        <v>3067.8881585237596</v>
      </c>
      <c r="E20" s="10">
        <f>[1]Finbra!D22/[1]Finbra!B22</f>
        <v>0.86343491193974431</v>
      </c>
    </row>
    <row r="21" spans="1:5" x14ac:dyDescent="0.25">
      <c r="A21" s="8" t="s">
        <v>23</v>
      </c>
      <c r="B21" s="9">
        <v>5477.8573196740044</v>
      </c>
      <c r="C21" s="9">
        <v>1238.3408317465153</v>
      </c>
      <c r="D21" s="9">
        <v>3538.7651039683142</v>
      </c>
      <c r="E21" s="10">
        <f>[1]Finbra!D23/[1]Finbra!B23</f>
        <v>0.64601264645186329</v>
      </c>
    </row>
    <row r="22" spans="1:5" x14ac:dyDescent="0.25">
      <c r="A22" s="8" t="s">
        <v>24</v>
      </c>
      <c r="B22" s="9">
        <v>8674.336513609469</v>
      </c>
      <c r="C22" s="9">
        <v>813.5531597633136</v>
      </c>
      <c r="D22" s="9">
        <v>7411.8784071005912</v>
      </c>
      <c r="E22" s="10">
        <f>[1]Finbra!D24/[1]Finbra!B24</f>
        <v>0.85446055677824329</v>
      </c>
    </row>
    <row r="23" spans="1:5" x14ac:dyDescent="0.25">
      <c r="A23" s="8" t="s">
        <v>25</v>
      </c>
      <c r="B23" s="9">
        <v>7491.4672531313718</v>
      </c>
      <c r="C23" s="9">
        <v>805.52038887270612</v>
      </c>
      <c r="D23" s="9">
        <v>6218.6099038741631</v>
      </c>
      <c r="E23" s="10">
        <f>[1]Finbra!D25/[1]Finbra!B25</f>
        <v>0.8300923829407163</v>
      </c>
    </row>
    <row r="24" spans="1:5" x14ac:dyDescent="0.25">
      <c r="A24" s="8" t="s">
        <v>26</v>
      </c>
      <c r="B24" s="9">
        <v>5326.9483618421054</v>
      </c>
      <c r="C24" s="9">
        <v>575.05807236842111</v>
      </c>
      <c r="D24" s="9">
        <v>4712.2009679276316</v>
      </c>
      <c r="E24" s="10">
        <f>[1]Finbra!D26/[1]Finbra!B26</f>
        <v>0.88459670487553055</v>
      </c>
    </row>
    <row r="25" spans="1:5" x14ac:dyDescent="0.25">
      <c r="A25" s="8" t="s">
        <v>27</v>
      </c>
      <c r="B25" s="9">
        <v>5282.9793064194346</v>
      </c>
      <c r="C25" s="9">
        <v>484.96119704260065</v>
      </c>
      <c r="D25" s="9">
        <v>4588.9079955404295</v>
      </c>
      <c r="E25" s="10">
        <f>[1]Finbra!D27/[1]Finbra!B27</f>
        <v>0.86862123233463595</v>
      </c>
    </row>
    <row r="26" spans="1:5" x14ac:dyDescent="0.25">
      <c r="A26" s="8" t="s">
        <v>28</v>
      </c>
      <c r="B26" s="9">
        <v>7165.3934217147289</v>
      </c>
      <c r="C26" s="9">
        <v>359.27238823301724</v>
      </c>
      <c r="D26" s="9">
        <v>6769.9816953744921</v>
      </c>
      <c r="E26" s="10">
        <f>[1]Finbra!D28/[1]Finbra!B28</f>
        <v>0.94481646672157027</v>
      </c>
    </row>
    <row r="27" spans="1:5" x14ac:dyDescent="0.25">
      <c r="A27" s="8" t="s">
        <v>29</v>
      </c>
      <c r="B27" s="9">
        <v>5253.5934375188199</v>
      </c>
      <c r="C27" s="9">
        <v>573.19075037639266</v>
      </c>
      <c r="D27" s="9">
        <v>4200.8628063836195</v>
      </c>
      <c r="E27" s="10">
        <f>[1]Finbra!D29/[1]Finbra!B29</f>
        <v>0.79961703476765678</v>
      </c>
    </row>
    <row r="28" spans="1:5" x14ac:dyDescent="0.25">
      <c r="A28" s="8" t="s">
        <v>30</v>
      </c>
      <c r="B28" s="9">
        <v>6405.0189190082647</v>
      </c>
      <c r="C28" s="9">
        <v>754.23413057851246</v>
      </c>
      <c r="D28" s="9">
        <v>5114.2789999999995</v>
      </c>
      <c r="E28" s="10">
        <f>[1]Finbra!D30/[1]Finbra!B30</f>
        <v>0.79847992092923914</v>
      </c>
    </row>
    <row r="29" spans="1:5" x14ac:dyDescent="0.25">
      <c r="A29" s="8" t="s">
        <v>31</v>
      </c>
      <c r="B29" s="9">
        <v>4735.7512948625217</v>
      </c>
      <c r="C29" s="9">
        <v>1496.5900556790884</v>
      </c>
      <c r="D29" s="9">
        <v>2335.1620632071513</v>
      </c>
      <c r="E29" s="10">
        <f>[1]Finbra!D31/[1]Finbra!B31</f>
        <v>0.49309220814454552</v>
      </c>
    </row>
    <row r="30" spans="1:5" x14ac:dyDescent="0.25">
      <c r="A30" s="8" t="s">
        <v>32</v>
      </c>
      <c r="B30" s="9">
        <v>4353.7678611467945</v>
      </c>
      <c r="C30" s="9">
        <v>270.81023706644868</v>
      </c>
      <c r="D30" s="9">
        <v>3704.1410650472967</v>
      </c>
      <c r="E30" s="10">
        <f>[1]Finbra!D32/[1]Finbra!B32</f>
        <v>0.85078974882956115</v>
      </c>
    </row>
    <row r="31" spans="1:5" x14ac:dyDescent="0.25">
      <c r="A31" s="8" t="s">
        <v>33</v>
      </c>
      <c r="B31" s="9">
        <v>4173.7838597888867</v>
      </c>
      <c r="C31" s="9">
        <v>566.31678032264483</v>
      </c>
      <c r="D31" s="9">
        <v>3325.1531236805417</v>
      </c>
      <c r="E31" s="10">
        <f>[1]Finbra!D33/[1]Finbra!B33</f>
        <v>0.79667592654132569</v>
      </c>
    </row>
    <row r="32" spans="1:5" x14ac:dyDescent="0.25">
      <c r="A32" s="8" t="s">
        <v>34</v>
      </c>
      <c r="B32" s="9">
        <v>6687.8977530497859</v>
      </c>
      <c r="C32" s="9">
        <v>482.14875535773166</v>
      </c>
      <c r="D32" s="9">
        <v>5984.5714770853938</v>
      </c>
      <c r="E32" s="10">
        <f>[1]Finbra!D35/[1]Finbra!B35</f>
        <v>0.82847103073088957</v>
      </c>
    </row>
    <row r="33" spans="1:5" x14ac:dyDescent="0.25">
      <c r="A33" s="8" t="s">
        <v>35</v>
      </c>
      <c r="B33" s="9">
        <v>5006.2788299080858</v>
      </c>
      <c r="C33" s="9">
        <v>594.15411649282248</v>
      </c>
      <c r="D33" s="9">
        <v>4147.5569823401838</v>
      </c>
      <c r="E33" s="10">
        <f>[1]Finbra!D36/[1]Finbra!B36</f>
        <v>0.91640454743572086</v>
      </c>
    </row>
    <row r="34" spans="1:5" x14ac:dyDescent="0.25">
      <c r="A34" s="8" t="s">
        <v>36</v>
      </c>
      <c r="B34" s="9">
        <v>11655.142156411732</v>
      </c>
      <c r="C34" s="9">
        <v>608.96487061529615</v>
      </c>
      <c r="D34" s="9">
        <v>10680.825273145485</v>
      </c>
      <c r="E34" s="10">
        <f>[1]Finbra!D37/[1]Finbra!B37</f>
        <v>0.82509969385538406</v>
      </c>
    </row>
    <row r="35" spans="1:5" x14ac:dyDescent="0.25">
      <c r="A35" s="8" t="s">
        <v>37</v>
      </c>
      <c r="B35" s="9">
        <v>5118.0689889091464</v>
      </c>
      <c r="C35" s="9">
        <v>553.17146536007294</v>
      </c>
      <c r="D35" s="9">
        <v>4222.9171558796716</v>
      </c>
      <c r="E35" s="10">
        <f>[1]Finbra!D38/[1]Finbra!B38</f>
        <v>0.79031357398656066</v>
      </c>
    </row>
    <row r="36" spans="1:5" x14ac:dyDescent="0.25">
      <c r="A36" s="8" t="s">
        <v>38</v>
      </c>
      <c r="B36" s="9">
        <v>13165.620710937501</v>
      </c>
      <c r="C36" s="9">
        <v>745.31301562500005</v>
      </c>
      <c r="D36" s="9">
        <v>10404.968757812499</v>
      </c>
      <c r="E36" s="10">
        <f>[1]Finbra!D39/[1]Finbra!B39</f>
        <v>0.63668485953141107</v>
      </c>
    </row>
    <row r="37" spans="1:5" x14ac:dyDescent="0.25">
      <c r="A37" s="11" t="s">
        <v>39</v>
      </c>
      <c r="B37" s="12">
        <v>4894.5334745957007</v>
      </c>
      <c r="C37" s="12">
        <v>1146.8954387558028</v>
      </c>
      <c r="D37" s="12">
        <v>3116.2753577447529</v>
      </c>
      <c r="E37" s="13">
        <f>[1]Finbra!D34/[1]Finbra!B34</f>
        <v>0.89483597059424769</v>
      </c>
    </row>
    <row r="38" spans="1:5" ht="15.75" x14ac:dyDescent="0.25">
      <c r="A38" s="15" t="s">
        <v>41</v>
      </c>
      <c r="B38" s="15"/>
      <c r="C38" s="15"/>
      <c r="D38" s="15"/>
      <c r="E38" s="1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L11" sqref="L11"/>
    </sheetView>
  </sheetViews>
  <sheetFormatPr defaultRowHeight="15" x14ac:dyDescent="0.25"/>
  <cols>
    <col min="1" max="1" width="20.42578125" bestFit="1" customWidth="1"/>
    <col min="3" max="3" width="11.5703125" customWidth="1"/>
    <col min="5" max="5" width="14.42578125" customWidth="1"/>
    <col min="9" max="9" width="10.7109375" customWidth="1"/>
  </cols>
  <sheetData>
    <row r="1" spans="1:10" ht="45" x14ac:dyDescent="0.25">
      <c r="A1" s="16" t="s">
        <v>42</v>
      </c>
      <c r="B1" s="16" t="s">
        <v>43</v>
      </c>
      <c r="C1" s="16" t="s">
        <v>44</v>
      </c>
      <c r="D1" s="17" t="s">
        <v>45</v>
      </c>
      <c r="E1" s="16" t="s">
        <v>46</v>
      </c>
      <c r="F1" s="16" t="s">
        <v>47</v>
      </c>
      <c r="G1" s="18" t="s">
        <v>48</v>
      </c>
      <c r="H1" s="18" t="s">
        <v>49</v>
      </c>
      <c r="I1" s="18" t="s">
        <v>50</v>
      </c>
    </row>
    <row r="2" spans="1:10" x14ac:dyDescent="0.25">
      <c r="A2" s="19" t="s">
        <v>51</v>
      </c>
      <c r="B2" s="20">
        <v>0.93131792324903384</v>
      </c>
      <c r="C2" s="21">
        <v>1</v>
      </c>
      <c r="D2" s="21">
        <v>1</v>
      </c>
      <c r="E2" s="21">
        <v>0.72527169299613536</v>
      </c>
      <c r="F2" s="22">
        <v>1</v>
      </c>
      <c r="G2">
        <v>82</v>
      </c>
      <c r="H2">
        <v>10</v>
      </c>
      <c r="I2" s="23"/>
      <c r="J2" s="24">
        <f>7/37</f>
        <v>0.1891891891891892</v>
      </c>
    </row>
    <row r="3" spans="1:10" x14ac:dyDescent="0.25">
      <c r="A3" s="25" t="s">
        <v>52</v>
      </c>
      <c r="B3" s="26">
        <v>0.93015192288643889</v>
      </c>
      <c r="C3" s="27">
        <v>1</v>
      </c>
      <c r="D3" s="27">
        <v>1</v>
      </c>
      <c r="E3" s="27">
        <v>0.83417250210171368</v>
      </c>
      <c r="F3" s="28">
        <v>0.88643518944404187</v>
      </c>
      <c r="G3">
        <v>86</v>
      </c>
      <c r="H3">
        <v>12</v>
      </c>
      <c r="I3" s="23"/>
    </row>
    <row r="4" spans="1:10" x14ac:dyDescent="0.25">
      <c r="A4" s="25" t="s">
        <v>53</v>
      </c>
      <c r="B4" s="26">
        <v>0.88035375935289495</v>
      </c>
      <c r="C4" s="27">
        <v>0.95100926407199471</v>
      </c>
      <c r="D4" s="27">
        <v>1</v>
      </c>
      <c r="E4" s="27">
        <v>0.87301651826810689</v>
      </c>
      <c r="F4" s="28">
        <v>0.69738925507147798</v>
      </c>
      <c r="I4" s="23"/>
    </row>
    <row r="5" spans="1:10" x14ac:dyDescent="0.25">
      <c r="A5" s="25" t="s">
        <v>54</v>
      </c>
      <c r="B5" s="26">
        <v>0.8776333502072805</v>
      </c>
      <c r="C5" s="27">
        <v>0.86749181562251421</v>
      </c>
      <c r="D5" s="27">
        <v>1</v>
      </c>
      <c r="E5" s="27">
        <v>1</v>
      </c>
      <c r="F5" s="28">
        <v>0.64304158520660781</v>
      </c>
      <c r="I5" s="23"/>
    </row>
    <row r="6" spans="1:10" x14ac:dyDescent="0.25">
      <c r="A6" s="25" t="s">
        <v>55</v>
      </c>
      <c r="B6" s="26">
        <v>0.86539198197545897</v>
      </c>
      <c r="C6" s="27">
        <v>1</v>
      </c>
      <c r="D6" s="27">
        <v>1</v>
      </c>
      <c r="E6" s="27">
        <v>0.83469912730171536</v>
      </c>
      <c r="F6" s="28">
        <v>0.6268688006001204</v>
      </c>
      <c r="I6" s="23"/>
    </row>
    <row r="7" spans="1:10" x14ac:dyDescent="0.25">
      <c r="A7" s="25" t="s">
        <v>56</v>
      </c>
      <c r="B7" s="26">
        <v>0.85970750936819607</v>
      </c>
      <c r="C7" s="27">
        <v>1</v>
      </c>
      <c r="D7" s="27">
        <v>1</v>
      </c>
      <c r="E7" s="27">
        <v>0.75182422846082042</v>
      </c>
      <c r="F7" s="28">
        <v>0.68700580901196395</v>
      </c>
      <c r="I7" s="23"/>
    </row>
    <row r="8" spans="1:10" x14ac:dyDescent="0.25">
      <c r="A8" s="25" t="s">
        <v>57</v>
      </c>
      <c r="B8" s="26">
        <v>0.83364135624086866</v>
      </c>
      <c r="C8" s="27">
        <v>1</v>
      </c>
      <c r="D8" s="27">
        <v>0.66622958045507419</v>
      </c>
      <c r="E8" s="27">
        <v>1</v>
      </c>
      <c r="F8" s="28">
        <v>0.66833584450840045</v>
      </c>
      <c r="I8" s="23"/>
    </row>
    <row r="9" spans="1:10" x14ac:dyDescent="0.25">
      <c r="A9" s="25" t="s">
        <v>58</v>
      </c>
      <c r="B9" s="26">
        <v>0.73512055652890407</v>
      </c>
      <c r="C9" s="27">
        <v>0.55140138637863623</v>
      </c>
      <c r="D9" s="27">
        <v>0.96005408725512542</v>
      </c>
      <c r="E9" s="27">
        <v>0.78454770497966042</v>
      </c>
      <c r="F9" s="28">
        <v>0.64447904750219398</v>
      </c>
      <c r="I9" s="29"/>
      <c r="J9" s="24">
        <f>18/37</f>
        <v>0.48648648648648651</v>
      </c>
    </row>
    <row r="10" spans="1:10" x14ac:dyDescent="0.25">
      <c r="A10" s="25" t="s">
        <v>59</v>
      </c>
      <c r="B10" s="26">
        <v>0.731844909961195</v>
      </c>
      <c r="C10" s="27">
        <v>1</v>
      </c>
      <c r="D10" s="27">
        <v>0.64333172425083607</v>
      </c>
      <c r="E10" s="27">
        <v>0.61187558025189048</v>
      </c>
      <c r="F10" s="28">
        <v>0.67217233534205345</v>
      </c>
      <c r="I10" s="29"/>
    </row>
    <row r="11" spans="1:10" x14ac:dyDescent="0.25">
      <c r="A11" s="25" t="s">
        <v>60</v>
      </c>
      <c r="B11" s="26">
        <v>0.72822958876498523</v>
      </c>
      <c r="C11" s="27">
        <v>0.80752961350882135</v>
      </c>
      <c r="D11" s="27">
        <v>1</v>
      </c>
      <c r="E11" s="27">
        <v>0.58829443327500364</v>
      </c>
      <c r="F11" s="28">
        <v>0.51709430827611613</v>
      </c>
      <c r="I11" s="29"/>
    </row>
    <row r="12" spans="1:10" x14ac:dyDescent="0.25">
      <c r="A12" s="25" t="s">
        <v>61</v>
      </c>
      <c r="B12" s="26">
        <v>0.72806872582785931</v>
      </c>
      <c r="C12" s="27">
        <v>0.4550466410683191</v>
      </c>
      <c r="D12" s="27">
        <v>0.90936565855620799</v>
      </c>
      <c r="E12" s="27">
        <v>1</v>
      </c>
      <c r="F12" s="28">
        <v>0.54786260368690987</v>
      </c>
      <c r="I12" s="29"/>
    </row>
    <row r="13" spans="1:10" x14ac:dyDescent="0.25">
      <c r="A13" s="25" t="s">
        <v>62</v>
      </c>
      <c r="B13" s="26">
        <v>0.70505904506801431</v>
      </c>
      <c r="C13" s="27">
        <v>1</v>
      </c>
      <c r="D13" s="27">
        <v>0.36688622340210908</v>
      </c>
      <c r="E13" s="27">
        <v>0.95739176371473411</v>
      </c>
      <c r="F13" s="28">
        <v>0.4959581931552145</v>
      </c>
      <c r="I13" s="29"/>
    </row>
    <row r="14" spans="1:10" x14ac:dyDescent="0.25">
      <c r="A14" s="25" t="s">
        <v>63</v>
      </c>
      <c r="B14" s="26">
        <v>0.69338210329147643</v>
      </c>
      <c r="C14" s="27">
        <v>1</v>
      </c>
      <c r="D14" s="27">
        <v>0.5623407014865005</v>
      </c>
      <c r="E14" s="27">
        <v>0.43481480480997764</v>
      </c>
      <c r="F14" s="28">
        <v>0.77637290686942795</v>
      </c>
      <c r="I14" s="29"/>
    </row>
    <row r="15" spans="1:10" x14ac:dyDescent="0.25">
      <c r="A15" s="25" t="s">
        <v>64</v>
      </c>
      <c r="B15" s="26">
        <v>0.6897556775766468</v>
      </c>
      <c r="C15" s="27">
        <v>1</v>
      </c>
      <c r="D15" s="27">
        <v>1</v>
      </c>
      <c r="E15" s="27">
        <v>0.21157324796277949</v>
      </c>
      <c r="F15" s="28">
        <v>0.54744946234380776</v>
      </c>
      <c r="I15" s="29"/>
    </row>
    <row r="16" spans="1:10" x14ac:dyDescent="0.25">
      <c r="A16" s="25" t="s">
        <v>65</v>
      </c>
      <c r="B16" s="26">
        <v>0.68727000388261061</v>
      </c>
      <c r="C16" s="27">
        <v>1</v>
      </c>
      <c r="D16" s="27">
        <v>0.59735981363529811</v>
      </c>
      <c r="E16" s="27">
        <v>0.31735573372591697</v>
      </c>
      <c r="F16" s="28">
        <v>0.83436446816922727</v>
      </c>
      <c r="I16" s="29"/>
    </row>
    <row r="17" spans="1:10" x14ac:dyDescent="0.25">
      <c r="A17" s="25" t="s">
        <v>66</v>
      </c>
      <c r="B17" s="26">
        <v>0.68677011621034745</v>
      </c>
      <c r="C17" s="27">
        <v>1</v>
      </c>
      <c r="D17" s="27">
        <v>1</v>
      </c>
      <c r="E17" s="27">
        <v>0.27955668159502739</v>
      </c>
      <c r="F17" s="28">
        <v>0.46752378324636246</v>
      </c>
      <c r="I17" s="29"/>
    </row>
    <row r="18" spans="1:10" x14ac:dyDescent="0.25">
      <c r="A18" s="25" t="s">
        <v>67</v>
      </c>
      <c r="B18" s="26">
        <v>0.66882964901141628</v>
      </c>
      <c r="C18" s="27">
        <v>0.58625325805985162</v>
      </c>
      <c r="D18" s="27">
        <v>0.70426149928911441</v>
      </c>
      <c r="E18" s="27">
        <v>0.86861952071122495</v>
      </c>
      <c r="F18" s="28">
        <v>0.51618431798547448</v>
      </c>
      <c r="I18" s="29"/>
    </row>
    <row r="19" spans="1:10" x14ac:dyDescent="0.25">
      <c r="A19" s="25" t="s">
        <v>68</v>
      </c>
      <c r="B19" s="26">
        <v>0.66754407521646209</v>
      </c>
      <c r="C19" s="27">
        <v>1</v>
      </c>
      <c r="D19" s="27">
        <v>0.66236008522956469</v>
      </c>
      <c r="E19" s="27">
        <v>0.22468267622133251</v>
      </c>
      <c r="F19" s="28">
        <v>0.78313353941495112</v>
      </c>
      <c r="I19" s="29"/>
    </row>
    <row r="20" spans="1:10" x14ac:dyDescent="0.25">
      <c r="A20" s="25" t="s">
        <v>69</v>
      </c>
      <c r="B20" s="26">
        <v>0.65917458773171311</v>
      </c>
      <c r="C20" s="27">
        <v>0.8105792235881637</v>
      </c>
      <c r="D20" s="27">
        <v>0.338637882931557</v>
      </c>
      <c r="E20" s="27">
        <v>0.48748124440713148</v>
      </c>
      <c r="F20" s="28">
        <v>1</v>
      </c>
      <c r="I20" s="29"/>
    </row>
    <row r="21" spans="1:10" x14ac:dyDescent="0.25">
      <c r="A21" s="25" t="s">
        <v>70</v>
      </c>
      <c r="B21" s="26">
        <v>0.65080739388353193</v>
      </c>
      <c r="C21" s="27">
        <v>1</v>
      </c>
      <c r="D21" s="27">
        <v>0.64724922489219328</v>
      </c>
      <c r="E21" s="27">
        <v>0.45479278476589236</v>
      </c>
      <c r="F21" s="28">
        <v>0.50118756587604207</v>
      </c>
      <c r="I21" s="29"/>
    </row>
    <row r="22" spans="1:10" x14ac:dyDescent="0.25">
      <c r="A22" s="25" t="s">
        <v>71</v>
      </c>
      <c r="B22" s="26">
        <v>0.63286478560514048</v>
      </c>
      <c r="C22" s="27">
        <v>1</v>
      </c>
      <c r="D22" s="27">
        <v>0.29072754877371271</v>
      </c>
      <c r="E22" s="27">
        <v>0.5191656115114569</v>
      </c>
      <c r="F22" s="28">
        <v>0.72156598213539214</v>
      </c>
      <c r="I22" s="29"/>
    </row>
    <row r="23" spans="1:10" x14ac:dyDescent="0.25">
      <c r="A23" s="25" t="s">
        <v>72</v>
      </c>
      <c r="B23" s="26">
        <v>0.63025801575412399</v>
      </c>
      <c r="C23" s="27">
        <v>1</v>
      </c>
      <c r="D23" s="27">
        <v>0.51014478726519519</v>
      </c>
      <c r="E23" s="27">
        <v>0.23105043054072824</v>
      </c>
      <c r="F23" s="28">
        <v>0.77983684521057262</v>
      </c>
      <c r="I23" s="29"/>
    </row>
    <row r="24" spans="1:10" x14ac:dyDescent="0.25">
      <c r="A24" s="30" t="s">
        <v>73</v>
      </c>
      <c r="B24" s="31">
        <v>0.62042632960536737</v>
      </c>
      <c r="C24" s="31">
        <v>0.74912516708495591</v>
      </c>
      <c r="D24" s="32">
        <v>0.64094456964487156</v>
      </c>
      <c r="E24" s="32">
        <v>0.53202693479328389</v>
      </c>
      <c r="F24" s="33">
        <v>0.55960864689835721</v>
      </c>
      <c r="I24" s="29"/>
    </row>
    <row r="25" spans="1:10" x14ac:dyDescent="0.25">
      <c r="A25" s="25" t="s">
        <v>74</v>
      </c>
      <c r="B25" s="26">
        <v>0.6146074011784215</v>
      </c>
      <c r="C25" s="27">
        <v>0.64175304063916905</v>
      </c>
      <c r="D25" s="27">
        <v>0.62848494356419604</v>
      </c>
      <c r="E25" s="27">
        <v>0.60658271449342749</v>
      </c>
      <c r="F25" s="28">
        <v>0.58160890601689397</v>
      </c>
      <c r="I25" s="29"/>
    </row>
    <row r="26" spans="1:10" x14ac:dyDescent="0.25">
      <c r="A26" s="25" t="s">
        <v>75</v>
      </c>
      <c r="B26" s="26">
        <v>0.61082614363509458</v>
      </c>
      <c r="C26" s="27">
        <v>0.81951661155578237</v>
      </c>
      <c r="D26" s="27">
        <v>0.55751614824983486</v>
      </c>
      <c r="E26" s="27">
        <v>0.43346968506795325</v>
      </c>
      <c r="F26" s="28">
        <v>0.63280212966680793</v>
      </c>
      <c r="I26" s="29"/>
    </row>
    <row r="27" spans="1:10" x14ac:dyDescent="0.25">
      <c r="A27" s="25" t="s">
        <v>76</v>
      </c>
      <c r="B27" s="26">
        <v>0.59730821571171011</v>
      </c>
      <c r="C27" s="27">
        <v>1</v>
      </c>
      <c r="D27" s="27">
        <v>0.86337577096976925</v>
      </c>
      <c r="E27" s="27">
        <v>0.52585709187707119</v>
      </c>
      <c r="F27" s="28">
        <v>0</v>
      </c>
      <c r="I27" s="29"/>
    </row>
    <row r="28" spans="1:10" x14ac:dyDescent="0.25">
      <c r="A28" s="25" t="s">
        <v>77</v>
      </c>
      <c r="B28" s="26">
        <v>0.58864064552513862</v>
      </c>
      <c r="C28" s="27">
        <v>0.587114868310329</v>
      </c>
      <c r="D28" s="27">
        <v>1</v>
      </c>
      <c r="E28" s="27">
        <v>0.15284445028939417</v>
      </c>
      <c r="F28" s="28">
        <v>0.61460326350083117</v>
      </c>
      <c r="I28" s="34"/>
      <c r="J28" s="24">
        <f>9/37</f>
        <v>0.24324324324324326</v>
      </c>
    </row>
    <row r="29" spans="1:10" x14ac:dyDescent="0.25">
      <c r="A29" s="25" t="s">
        <v>78</v>
      </c>
      <c r="B29" s="26">
        <v>0.58583983779222049</v>
      </c>
      <c r="C29" s="27">
        <v>0.83975092119875849</v>
      </c>
      <c r="D29" s="27">
        <v>0.64757142221004205</v>
      </c>
      <c r="E29" s="27">
        <v>0.22413138080316056</v>
      </c>
      <c r="F29" s="28">
        <v>0.63190562695692065</v>
      </c>
      <c r="I29" s="34"/>
    </row>
    <row r="30" spans="1:10" x14ac:dyDescent="0.25">
      <c r="A30" s="25" t="s">
        <v>79</v>
      </c>
      <c r="B30" s="26">
        <v>0.57781382638775469</v>
      </c>
      <c r="C30" s="27">
        <v>0.97935686406721512</v>
      </c>
      <c r="D30" s="27">
        <v>0.44422665477714535</v>
      </c>
      <c r="E30" s="27">
        <v>0.38056734274242032</v>
      </c>
      <c r="F30" s="28">
        <v>0.50710444396423771</v>
      </c>
      <c r="I30" s="34"/>
    </row>
    <row r="31" spans="1:10" x14ac:dyDescent="0.25">
      <c r="A31" s="25" t="s">
        <v>80</v>
      </c>
      <c r="B31" s="26">
        <v>0.56954133378645566</v>
      </c>
      <c r="C31" s="27">
        <v>0.94385233112952638</v>
      </c>
      <c r="D31" s="27">
        <v>0.72254879681367956</v>
      </c>
      <c r="E31" s="27">
        <v>0.20511864461607152</v>
      </c>
      <c r="F31" s="28">
        <v>0.40664556258654505</v>
      </c>
      <c r="I31" s="34"/>
    </row>
    <row r="32" spans="1:10" x14ac:dyDescent="0.25">
      <c r="A32" s="25" t="s">
        <v>81</v>
      </c>
      <c r="B32" s="26">
        <v>0.56618414811358075</v>
      </c>
      <c r="C32" s="27">
        <v>0.59260793158465963</v>
      </c>
      <c r="D32" s="27">
        <v>0.58390816363732201</v>
      </c>
      <c r="E32" s="27">
        <v>0.44133381477855804</v>
      </c>
      <c r="F32" s="28">
        <v>0.64688668245378333</v>
      </c>
      <c r="I32" s="34"/>
    </row>
    <row r="33" spans="1:10" x14ac:dyDescent="0.25">
      <c r="A33" s="25" t="s">
        <v>82</v>
      </c>
      <c r="B33" s="26">
        <v>0.55077421318349107</v>
      </c>
      <c r="C33" s="27">
        <v>0.97007713640920601</v>
      </c>
      <c r="D33" s="27">
        <v>0.62233275594869886</v>
      </c>
      <c r="E33" s="27">
        <v>0.61068696037605952</v>
      </c>
      <c r="F33" s="28">
        <v>0</v>
      </c>
      <c r="I33" s="34"/>
    </row>
    <row r="34" spans="1:10" x14ac:dyDescent="0.25">
      <c r="A34" s="25" t="s">
        <v>83</v>
      </c>
      <c r="B34" s="26">
        <v>0.47357001957550671</v>
      </c>
      <c r="C34" s="27">
        <v>0.79228255004299719</v>
      </c>
      <c r="D34" s="27">
        <v>0.39997679000997499</v>
      </c>
      <c r="E34" s="27">
        <v>0.16282888551397659</v>
      </c>
      <c r="F34" s="28">
        <v>0.53919185273507819</v>
      </c>
      <c r="I34" s="34"/>
    </row>
    <row r="35" spans="1:10" x14ac:dyDescent="0.25">
      <c r="A35" s="25" t="s">
        <v>84</v>
      </c>
      <c r="B35" s="26">
        <v>0.47191467151788224</v>
      </c>
      <c r="C35" s="27">
        <v>0.78326650853897595</v>
      </c>
      <c r="D35" s="27">
        <v>0.54379844445867198</v>
      </c>
      <c r="E35" s="27">
        <v>0.56059373307388127</v>
      </c>
      <c r="F35" s="28">
        <v>0</v>
      </c>
      <c r="I35" s="34"/>
    </row>
    <row r="36" spans="1:10" x14ac:dyDescent="0.25">
      <c r="A36" s="25" t="s">
        <v>85</v>
      </c>
      <c r="B36" s="26">
        <v>0.45501588684514771</v>
      </c>
      <c r="C36" s="27">
        <v>0.74875630019189576</v>
      </c>
      <c r="D36" s="27">
        <v>0.40575323884676895</v>
      </c>
      <c r="E36" s="27">
        <v>9.8588033991372157E-2</v>
      </c>
      <c r="F36" s="28">
        <v>0.56696597435055418</v>
      </c>
      <c r="I36" s="34"/>
    </row>
    <row r="37" spans="1:10" x14ac:dyDescent="0.25">
      <c r="A37" s="25" t="s">
        <v>86</v>
      </c>
      <c r="B37" s="26">
        <v>0.37316762200384934</v>
      </c>
      <c r="C37" s="27">
        <v>0.74993453724583214</v>
      </c>
      <c r="D37" s="27">
        <v>0.60170910730707883</v>
      </c>
      <c r="E37" s="27">
        <v>0.14102684346248648</v>
      </c>
      <c r="F37" s="28">
        <v>0</v>
      </c>
      <c r="I37" s="35"/>
      <c r="J37" s="24">
        <f>3/37</f>
        <v>8.1081081081081086E-2</v>
      </c>
    </row>
    <row r="38" spans="1:10" x14ac:dyDescent="0.25">
      <c r="A38" s="25" t="s">
        <v>87</v>
      </c>
      <c r="B38" s="26">
        <v>0.36682066982551237</v>
      </c>
      <c r="C38" s="27">
        <v>0</v>
      </c>
      <c r="D38" s="27">
        <v>0.14521780833861356</v>
      </c>
      <c r="E38" s="27">
        <v>0.78008680917321693</v>
      </c>
      <c r="F38" s="28">
        <v>0.54197806179021901</v>
      </c>
      <c r="I38" s="35"/>
    </row>
    <row r="39" spans="1:10" x14ac:dyDescent="0.25">
      <c r="A39" s="36" t="s">
        <v>88</v>
      </c>
      <c r="B39" s="37">
        <v>0.2203852962796361</v>
      </c>
      <c r="C39" s="38">
        <v>0.33795160998930757</v>
      </c>
      <c r="D39" s="38">
        <v>0.23155509422021719</v>
      </c>
      <c r="E39" s="38">
        <v>0.31203448090901958</v>
      </c>
      <c r="F39" s="39">
        <v>0</v>
      </c>
      <c r="I39" s="35"/>
    </row>
    <row r="40" spans="1:10" x14ac:dyDescent="0.25">
      <c r="A40" s="40"/>
      <c r="B40" s="41"/>
    </row>
    <row r="41" spans="1:10" x14ac:dyDescent="0.25">
      <c r="A41" s="42"/>
      <c r="B41" s="41" t="s">
        <v>89</v>
      </c>
    </row>
    <row r="42" spans="1:10" x14ac:dyDescent="0.25">
      <c r="A42" s="43"/>
      <c r="B42" s="41" t="s">
        <v>90</v>
      </c>
    </row>
    <row r="43" spans="1:10" x14ac:dyDescent="0.25">
      <c r="A43" s="44"/>
      <c r="B43" s="41" t="s">
        <v>91</v>
      </c>
    </row>
    <row r="44" spans="1:10" x14ac:dyDescent="0.25">
      <c r="A44" s="45"/>
      <c r="B44" s="41" t="s">
        <v>92</v>
      </c>
    </row>
    <row r="45" spans="1:10" x14ac:dyDescent="0.25">
      <c r="A45" s="40"/>
      <c r="B45" s="41"/>
    </row>
    <row r="46" spans="1:10" x14ac:dyDescent="0.25">
      <c r="A46" s="46"/>
      <c r="B46" s="4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Tabela VIII.2.1</vt:lpstr>
      <vt:lpstr>Tabela VIII.2.2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Lucia</dc:creator>
  <cp:lastModifiedBy>Maria Lucia</cp:lastModifiedBy>
  <dcterms:created xsi:type="dcterms:W3CDTF">2022-09-13T20:05:12Z</dcterms:created>
  <dcterms:modified xsi:type="dcterms:W3CDTF">2022-09-13T20:11:41Z</dcterms:modified>
</cp:coreProperties>
</file>