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enovo\OneDrive\Documentos\PDUI_SECRETARIA\RM_RIO_PRETO\"/>
    </mc:Choice>
  </mc:AlternateContent>
  <bookViews>
    <workbookView xWindow="0" yWindow="0" windowWidth="20490" windowHeight="7155"/>
  </bookViews>
  <sheets>
    <sheet name="Tabela II.1" sheetId="1" r:id="rId1"/>
    <sheet name="Tabela II.3" sheetId="2" r:id="rId2"/>
    <sheet name="Grafico II.2" sheetId="5" r:id="rId3"/>
    <sheet name="Piramide_etaria_11" sheetId="6" r:id="rId4"/>
    <sheet name="Piramide_Etaria20" sheetId="7" r:id="rId5"/>
    <sheet name="Piramide_etaria_30" sheetId="8" r:id="rId6"/>
  </sheets>
  <externalReferences>
    <externalReference r:id="rId7"/>
    <externalReference r:id="rId8"/>
  </externalReferenc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57" i="8" l="1"/>
  <c r="B55" i="8"/>
  <c r="B53" i="8"/>
  <c r="B51" i="8"/>
  <c r="B49" i="8"/>
  <c r="B47" i="8"/>
  <c r="B45" i="8"/>
  <c r="B43" i="8"/>
  <c r="AL39" i="8"/>
  <c r="C57" i="8" s="1"/>
  <c r="AK39" i="8"/>
  <c r="C56" i="8" s="1"/>
  <c r="AJ39" i="8"/>
  <c r="C55" i="8" s="1"/>
  <c r="AI39" i="8"/>
  <c r="C54" i="8" s="1"/>
  <c r="AH39" i="8"/>
  <c r="C53" i="8" s="1"/>
  <c r="AG39" i="8"/>
  <c r="C52" i="8" s="1"/>
  <c r="AF39" i="8"/>
  <c r="C51" i="8" s="1"/>
  <c r="AE39" i="8"/>
  <c r="C50" i="8" s="1"/>
  <c r="AD39" i="8"/>
  <c r="C49" i="8" s="1"/>
  <c r="AC39" i="8"/>
  <c r="C48" i="8" s="1"/>
  <c r="AB39" i="8"/>
  <c r="C47" i="8" s="1"/>
  <c r="AA39" i="8"/>
  <c r="C46" i="8" s="1"/>
  <c r="Z39" i="8"/>
  <c r="C45" i="8" s="1"/>
  <c r="Y39" i="8"/>
  <c r="C44" i="8" s="1"/>
  <c r="X39" i="8"/>
  <c r="C43" i="8" s="1"/>
  <c r="W39" i="8"/>
  <c r="C58" i="8" s="1"/>
  <c r="V39" i="8"/>
  <c r="U39" i="8"/>
  <c r="B56" i="8" s="1"/>
  <c r="T39" i="8"/>
  <c r="S39" i="8"/>
  <c r="B54" i="8" s="1"/>
  <c r="R39" i="8"/>
  <c r="Q39" i="8"/>
  <c r="B52" i="8" s="1"/>
  <c r="P39" i="8"/>
  <c r="O39" i="8"/>
  <c r="B50" i="8" s="1"/>
  <c r="N39" i="8"/>
  <c r="M39" i="8"/>
  <c r="B48" i="8" s="1"/>
  <c r="L39" i="8"/>
  <c r="K39" i="8"/>
  <c r="B46" i="8" s="1"/>
  <c r="J39" i="8"/>
  <c r="I39" i="8"/>
  <c r="B44" i="8" s="1"/>
  <c r="H39" i="8"/>
  <c r="G39" i="8"/>
  <c r="B58" i="8" s="1"/>
  <c r="C56" i="7"/>
  <c r="C54" i="7"/>
  <c r="C52" i="7"/>
  <c r="C50" i="7"/>
  <c r="C61" i="7" s="1"/>
  <c r="C48" i="7"/>
  <c r="C46" i="7"/>
  <c r="C44" i="7"/>
  <c r="C42" i="7"/>
  <c r="E42" i="7" s="1"/>
  <c r="H42" i="7" s="1"/>
  <c r="AL39" i="7"/>
  <c r="C57" i="7" s="1"/>
  <c r="AK39" i="7"/>
  <c r="AJ39" i="7"/>
  <c r="C55" i="7" s="1"/>
  <c r="AI39" i="7"/>
  <c r="AH39" i="7"/>
  <c r="C53" i="7" s="1"/>
  <c r="AG39" i="7"/>
  <c r="AF39" i="7"/>
  <c r="C51" i="7" s="1"/>
  <c r="AE39" i="7"/>
  <c r="AD39" i="7"/>
  <c r="C49" i="7" s="1"/>
  <c r="AC39" i="7"/>
  <c r="AB39" i="7"/>
  <c r="C47" i="7" s="1"/>
  <c r="AA39" i="7"/>
  <c r="Z39" i="7"/>
  <c r="C45" i="7" s="1"/>
  <c r="Y39" i="7"/>
  <c r="X39" i="7"/>
  <c r="C58" i="7" s="1"/>
  <c r="W39" i="7"/>
  <c r="V39" i="7"/>
  <c r="B57" i="7" s="1"/>
  <c r="U39" i="7"/>
  <c r="B56" i="7" s="1"/>
  <c r="T39" i="7"/>
  <c r="B55" i="7" s="1"/>
  <c r="S39" i="7"/>
  <c r="B54" i="7" s="1"/>
  <c r="R39" i="7"/>
  <c r="B53" i="7" s="1"/>
  <c r="Q39" i="7"/>
  <c r="B52" i="7" s="1"/>
  <c r="P39" i="7"/>
  <c r="B51" i="7" s="1"/>
  <c r="O39" i="7"/>
  <c r="B50" i="7" s="1"/>
  <c r="N39" i="7"/>
  <c r="B49" i="7" s="1"/>
  <c r="M39" i="7"/>
  <c r="B48" i="7" s="1"/>
  <c r="L39" i="7"/>
  <c r="B47" i="7" s="1"/>
  <c r="K39" i="7"/>
  <c r="B46" i="7" s="1"/>
  <c r="J39" i="7"/>
  <c r="B45" i="7" s="1"/>
  <c r="I39" i="7"/>
  <c r="B44" i="7" s="1"/>
  <c r="H39" i="7"/>
  <c r="B43" i="7" s="1"/>
  <c r="G39" i="7"/>
  <c r="B58" i="7" s="1"/>
  <c r="C55" i="6"/>
  <c r="C54" i="6"/>
  <c r="C51" i="6"/>
  <c r="C50" i="6"/>
  <c r="C47" i="6"/>
  <c r="C46" i="6"/>
  <c r="C43" i="6"/>
  <c r="C42" i="6"/>
  <c r="AL39" i="6"/>
  <c r="C57" i="6" s="1"/>
  <c r="AK39" i="6"/>
  <c r="C56" i="6" s="1"/>
  <c r="AJ39" i="6"/>
  <c r="AI39" i="6"/>
  <c r="AH39" i="6"/>
  <c r="C53" i="6" s="1"/>
  <c r="AG39" i="6"/>
  <c r="C52" i="6" s="1"/>
  <c r="AF39" i="6"/>
  <c r="AE39" i="6"/>
  <c r="AD39" i="6"/>
  <c r="C49" i="6" s="1"/>
  <c r="AC39" i="6"/>
  <c r="C48" i="6" s="1"/>
  <c r="AB39" i="6"/>
  <c r="AA39" i="6"/>
  <c r="Z39" i="6"/>
  <c r="C45" i="6" s="1"/>
  <c r="Y39" i="6"/>
  <c r="C44" i="6" s="1"/>
  <c r="X39" i="6"/>
  <c r="W39" i="6"/>
  <c r="C58" i="6" s="1"/>
  <c r="V39" i="6"/>
  <c r="B57" i="6" s="1"/>
  <c r="U39" i="6"/>
  <c r="B56" i="6" s="1"/>
  <c r="T39" i="6"/>
  <c r="B55" i="6" s="1"/>
  <c r="S39" i="6"/>
  <c r="B54" i="6" s="1"/>
  <c r="R39" i="6"/>
  <c r="B53" i="6" s="1"/>
  <c r="Q39" i="6"/>
  <c r="B52" i="6" s="1"/>
  <c r="P39" i="6"/>
  <c r="B51" i="6" s="1"/>
  <c r="O39" i="6"/>
  <c r="B50" i="6" s="1"/>
  <c r="N39" i="6"/>
  <c r="B49" i="6" s="1"/>
  <c r="M39" i="6"/>
  <c r="B48" i="6" s="1"/>
  <c r="L39" i="6"/>
  <c r="B47" i="6" s="1"/>
  <c r="K39" i="6"/>
  <c r="B46" i="6" s="1"/>
  <c r="J39" i="6"/>
  <c r="B45" i="6" s="1"/>
  <c r="I39" i="6"/>
  <c r="B44" i="6" s="1"/>
  <c r="H39" i="6"/>
  <c r="B43" i="6" s="1"/>
  <c r="G39" i="6"/>
  <c r="B58" i="6" s="1"/>
  <c r="D50" i="8" l="1"/>
  <c r="G50" i="8" s="1"/>
  <c r="B61" i="8"/>
  <c r="E46" i="8"/>
  <c r="H46" i="8" s="1"/>
  <c r="C61" i="8"/>
  <c r="E50" i="8"/>
  <c r="H50" i="8" s="1"/>
  <c r="C62" i="8"/>
  <c r="E54" i="8"/>
  <c r="H54" i="8" s="1"/>
  <c r="D43" i="8"/>
  <c r="G43" i="8" s="1"/>
  <c r="D51" i="8"/>
  <c r="G51" i="8" s="1"/>
  <c r="E43" i="8"/>
  <c r="H43" i="8" s="1"/>
  <c r="E47" i="8"/>
  <c r="H47" i="8" s="1"/>
  <c r="E51" i="8"/>
  <c r="H51" i="8" s="1"/>
  <c r="E55" i="8"/>
  <c r="H55" i="8" s="1"/>
  <c r="D45" i="8"/>
  <c r="G45" i="8" s="1"/>
  <c r="D53" i="8"/>
  <c r="G53" i="8" s="1"/>
  <c r="D46" i="8"/>
  <c r="G46" i="8" s="1"/>
  <c r="D54" i="8"/>
  <c r="G54" i="8" s="1"/>
  <c r="B62" i="8"/>
  <c r="D62" i="8" s="1"/>
  <c r="D48" i="8"/>
  <c r="G48" i="8" s="1"/>
  <c r="D56" i="8"/>
  <c r="G56" i="8" s="1"/>
  <c r="E48" i="8"/>
  <c r="H48" i="8" s="1"/>
  <c r="E52" i="8"/>
  <c r="H52" i="8" s="1"/>
  <c r="E56" i="8"/>
  <c r="H56" i="8" s="1"/>
  <c r="D47" i="8"/>
  <c r="G47" i="8" s="1"/>
  <c r="D55" i="8"/>
  <c r="G55" i="8" s="1"/>
  <c r="D44" i="8"/>
  <c r="G44" i="8" s="1"/>
  <c r="D52" i="8"/>
  <c r="G52" i="8" s="1"/>
  <c r="E44" i="8"/>
  <c r="H44" i="8" s="1"/>
  <c r="E45" i="8"/>
  <c r="H45" i="8" s="1"/>
  <c r="E49" i="8"/>
  <c r="H49" i="8" s="1"/>
  <c r="E53" i="8"/>
  <c r="H53" i="8" s="1"/>
  <c r="E57" i="8"/>
  <c r="H57" i="8" s="1"/>
  <c r="D49" i="8"/>
  <c r="G49" i="8" s="1"/>
  <c r="D57" i="8"/>
  <c r="G57" i="8" s="1"/>
  <c r="B42" i="8"/>
  <c r="C42" i="8"/>
  <c r="D47" i="7"/>
  <c r="G47" i="7" s="1"/>
  <c r="D55" i="7"/>
  <c r="G55" i="7" s="1"/>
  <c r="E47" i="7"/>
  <c r="H47" i="7" s="1"/>
  <c r="E51" i="7"/>
  <c r="H51" i="7" s="1"/>
  <c r="E55" i="7"/>
  <c r="H55" i="7" s="1"/>
  <c r="E44" i="7"/>
  <c r="H44" i="7" s="1"/>
  <c r="E52" i="7"/>
  <c r="H52" i="7" s="1"/>
  <c r="B61" i="7"/>
  <c r="D61" i="7" s="1"/>
  <c r="D50" i="7"/>
  <c r="G50" i="7" s="1"/>
  <c r="D51" i="7"/>
  <c r="G51" i="7" s="1"/>
  <c r="D44" i="7"/>
  <c r="G44" i="7" s="1"/>
  <c r="D48" i="7"/>
  <c r="G48" i="7" s="1"/>
  <c r="D52" i="7"/>
  <c r="G52" i="7" s="1"/>
  <c r="D56" i="7"/>
  <c r="G56" i="7" s="1"/>
  <c r="E46" i="7"/>
  <c r="H46" i="7" s="1"/>
  <c r="C62" i="7"/>
  <c r="D46" i="7"/>
  <c r="G46" i="7" s="1"/>
  <c r="B62" i="7"/>
  <c r="D62" i="7" s="1"/>
  <c r="D54" i="7"/>
  <c r="G54" i="7" s="1"/>
  <c r="D43" i="7"/>
  <c r="G43" i="7" s="1"/>
  <c r="D45" i="7"/>
  <c r="G45" i="7" s="1"/>
  <c r="D49" i="7"/>
  <c r="G49" i="7" s="1"/>
  <c r="D53" i="7"/>
  <c r="G53" i="7" s="1"/>
  <c r="D57" i="7"/>
  <c r="G57" i="7" s="1"/>
  <c r="E45" i="7"/>
  <c r="H45" i="7" s="1"/>
  <c r="E49" i="7"/>
  <c r="H49" i="7" s="1"/>
  <c r="E53" i="7"/>
  <c r="H53" i="7" s="1"/>
  <c r="E57" i="7"/>
  <c r="H57" i="7" s="1"/>
  <c r="E48" i="7"/>
  <c r="H48" i="7" s="1"/>
  <c r="E56" i="7"/>
  <c r="H56" i="7" s="1"/>
  <c r="C60" i="7"/>
  <c r="C43" i="7"/>
  <c r="E43" i="7" s="1"/>
  <c r="H43" i="7" s="1"/>
  <c r="H58" i="7" s="1"/>
  <c r="E50" i="7"/>
  <c r="H50" i="7" s="1"/>
  <c r="E54" i="7"/>
  <c r="H54" i="7" s="1"/>
  <c r="B42" i="7"/>
  <c r="E50" i="6"/>
  <c r="D47" i="6"/>
  <c r="H47" i="6" s="1"/>
  <c r="D51" i="6"/>
  <c r="H51" i="6" s="1"/>
  <c r="E43" i="6"/>
  <c r="D44" i="6"/>
  <c r="H44" i="6" s="1"/>
  <c r="D52" i="6"/>
  <c r="H52" i="6" s="1"/>
  <c r="D56" i="6"/>
  <c r="H56" i="6" s="1"/>
  <c r="E44" i="6"/>
  <c r="E48" i="6"/>
  <c r="E52" i="6"/>
  <c r="E56" i="6"/>
  <c r="E46" i="6"/>
  <c r="E54" i="6"/>
  <c r="D46" i="6"/>
  <c r="H46" i="6" s="1"/>
  <c r="D50" i="6"/>
  <c r="H50" i="6" s="1"/>
  <c r="D54" i="6"/>
  <c r="H54" i="6" s="1"/>
  <c r="E42" i="6"/>
  <c r="D43" i="6"/>
  <c r="H43" i="6" s="1"/>
  <c r="D55" i="6"/>
  <c r="H55" i="6" s="1"/>
  <c r="E51" i="6"/>
  <c r="D48" i="6"/>
  <c r="H48" i="6" s="1"/>
  <c r="D45" i="6"/>
  <c r="H45" i="6" s="1"/>
  <c r="D49" i="6"/>
  <c r="H49" i="6" s="1"/>
  <c r="D53" i="6"/>
  <c r="H53" i="6" s="1"/>
  <c r="D57" i="6"/>
  <c r="H57" i="6" s="1"/>
  <c r="E45" i="6"/>
  <c r="E49" i="6"/>
  <c r="E53" i="6"/>
  <c r="E57" i="6"/>
  <c r="E47" i="6"/>
  <c r="E55" i="6"/>
  <c r="B42" i="6"/>
  <c r="D42" i="6" s="1"/>
  <c r="H42" i="6" s="1"/>
  <c r="C60" i="8" l="1"/>
  <c r="E42" i="8"/>
  <c r="H42" i="8" s="1"/>
  <c r="H58" i="8" s="1"/>
  <c r="D42" i="8"/>
  <c r="G42" i="8" s="1"/>
  <c r="G58" i="8" s="1"/>
  <c r="B60" i="8"/>
  <c r="D60" i="8" s="1"/>
  <c r="E60" i="8" s="1"/>
  <c r="D61" i="8"/>
  <c r="B60" i="7"/>
  <c r="D60" i="7" s="1"/>
  <c r="D42" i="7"/>
  <c r="G42" i="7" s="1"/>
  <c r="G58" i="7" s="1"/>
  <c r="E17" i="5"/>
  <c r="E16" i="5"/>
  <c r="E15" i="5"/>
  <c r="E14" i="5"/>
  <c r="E13" i="5"/>
  <c r="E12" i="5"/>
  <c r="E11" i="5"/>
  <c r="E10" i="5"/>
  <c r="E9" i="5"/>
  <c r="E8" i="5"/>
  <c r="E7" i="5"/>
  <c r="E6" i="5"/>
  <c r="E5" i="5"/>
  <c r="E4" i="5"/>
  <c r="E3" i="5"/>
  <c r="E2" i="5"/>
  <c r="I42" i="1" l="1"/>
  <c r="E42" i="1"/>
  <c r="L42" i="1" s="1"/>
  <c r="D42" i="1"/>
  <c r="K42" i="1" s="1"/>
  <c r="C42" i="1"/>
  <c r="J42" i="1" s="1"/>
  <c r="B42" i="1"/>
  <c r="K41" i="1"/>
  <c r="J41" i="1"/>
  <c r="I41" i="1"/>
  <c r="H41" i="1"/>
  <c r="G41" i="1"/>
  <c r="F41" i="1"/>
  <c r="K40" i="1"/>
  <c r="J40" i="1"/>
  <c r="I40" i="1"/>
  <c r="H40" i="1"/>
  <c r="G40" i="1"/>
  <c r="F40" i="1"/>
  <c r="J39" i="1"/>
  <c r="I39" i="1"/>
  <c r="H39" i="1"/>
  <c r="G39" i="1"/>
  <c r="F39" i="1"/>
  <c r="K38" i="1"/>
  <c r="I38" i="1"/>
  <c r="H38" i="1"/>
  <c r="G38" i="1"/>
  <c r="F38" i="1"/>
  <c r="L37" i="1"/>
  <c r="K37" i="1"/>
  <c r="J37" i="1"/>
  <c r="I37" i="1"/>
  <c r="H37" i="1"/>
  <c r="G37" i="1"/>
  <c r="F37" i="1"/>
  <c r="K36" i="1"/>
  <c r="J36" i="1"/>
  <c r="I36" i="1"/>
  <c r="H36" i="1"/>
  <c r="G36" i="1"/>
  <c r="F36" i="1"/>
  <c r="K35" i="1"/>
  <c r="J35" i="1"/>
  <c r="I35" i="1"/>
  <c r="H35" i="1"/>
  <c r="G35" i="1"/>
  <c r="F35" i="1"/>
  <c r="K34" i="1"/>
  <c r="J34" i="1"/>
  <c r="I34" i="1"/>
  <c r="H34" i="1"/>
  <c r="G34" i="1"/>
  <c r="F34" i="1"/>
  <c r="L33" i="1"/>
  <c r="K33" i="1"/>
  <c r="J33" i="1"/>
  <c r="I33" i="1"/>
  <c r="H33" i="1"/>
  <c r="G33" i="1"/>
  <c r="F33" i="1"/>
  <c r="K32" i="1"/>
  <c r="J32" i="1"/>
  <c r="I32" i="1"/>
  <c r="H32" i="1"/>
  <c r="G32" i="1"/>
  <c r="F32" i="1"/>
  <c r="K31" i="1"/>
  <c r="J31" i="1"/>
  <c r="I31" i="1"/>
  <c r="H31" i="1"/>
  <c r="G31" i="1"/>
  <c r="F31" i="1"/>
  <c r="K30" i="1"/>
  <c r="J30" i="1"/>
  <c r="I30" i="1"/>
  <c r="H30" i="1"/>
  <c r="G30" i="1"/>
  <c r="F30" i="1"/>
  <c r="L29" i="1"/>
  <c r="K29" i="1"/>
  <c r="J29" i="1"/>
  <c r="I29" i="1"/>
  <c r="H29" i="1"/>
  <c r="G29" i="1"/>
  <c r="F29" i="1"/>
  <c r="K28" i="1"/>
  <c r="J28" i="1"/>
  <c r="I28" i="1"/>
  <c r="H28" i="1"/>
  <c r="G28" i="1"/>
  <c r="F28" i="1"/>
  <c r="K27" i="1"/>
  <c r="J27" i="1"/>
  <c r="I27" i="1"/>
  <c r="H27" i="1"/>
  <c r="G27" i="1"/>
  <c r="F27" i="1"/>
  <c r="K26" i="1"/>
  <c r="J26" i="1"/>
  <c r="I26" i="1"/>
  <c r="H26" i="1"/>
  <c r="G26" i="1"/>
  <c r="F26" i="1"/>
  <c r="L25" i="1"/>
  <c r="K25" i="1"/>
  <c r="J25" i="1"/>
  <c r="I25" i="1"/>
  <c r="H25" i="1"/>
  <c r="G25" i="1"/>
  <c r="F25" i="1"/>
  <c r="K24" i="1"/>
  <c r="J24" i="1"/>
  <c r="I24" i="1"/>
  <c r="H24" i="1"/>
  <c r="G24" i="1"/>
  <c r="F24" i="1"/>
  <c r="K23" i="1"/>
  <c r="J23" i="1"/>
  <c r="I23" i="1"/>
  <c r="H23" i="1"/>
  <c r="G23" i="1"/>
  <c r="F23" i="1"/>
  <c r="K22" i="1"/>
  <c r="J22" i="1"/>
  <c r="I22" i="1"/>
  <c r="H22" i="1"/>
  <c r="G22" i="1"/>
  <c r="F22" i="1"/>
  <c r="L21" i="1"/>
  <c r="K21" i="1"/>
  <c r="J21" i="1"/>
  <c r="I21" i="1"/>
  <c r="H21" i="1"/>
  <c r="G21" i="1"/>
  <c r="F21" i="1"/>
  <c r="K20" i="1"/>
  <c r="J20" i="1"/>
  <c r="I20" i="1"/>
  <c r="H20" i="1"/>
  <c r="G20" i="1"/>
  <c r="F20" i="1"/>
  <c r="K19" i="1"/>
  <c r="J19" i="1"/>
  <c r="I19" i="1"/>
  <c r="H19" i="1"/>
  <c r="G19" i="1"/>
  <c r="F19" i="1"/>
  <c r="K18" i="1"/>
  <c r="J18" i="1"/>
  <c r="I18" i="1"/>
  <c r="H18" i="1"/>
  <c r="G18" i="1"/>
  <c r="F18" i="1"/>
  <c r="L17" i="1"/>
  <c r="K17" i="1"/>
  <c r="J17" i="1"/>
  <c r="I17" i="1"/>
  <c r="H17" i="1"/>
  <c r="G17" i="1"/>
  <c r="F17" i="1"/>
  <c r="K16" i="1"/>
  <c r="J16" i="1"/>
  <c r="I16" i="1"/>
  <c r="H16" i="1"/>
  <c r="G16" i="1"/>
  <c r="F16" i="1"/>
  <c r="K15" i="1"/>
  <c r="J15" i="1"/>
  <c r="I15" i="1"/>
  <c r="H15" i="1"/>
  <c r="G15" i="1"/>
  <c r="F15" i="1"/>
  <c r="K14" i="1"/>
  <c r="J14" i="1"/>
  <c r="I14" i="1"/>
  <c r="H14" i="1"/>
  <c r="G14" i="1"/>
  <c r="F14" i="1"/>
  <c r="L13" i="1"/>
  <c r="K13" i="1"/>
  <c r="J13" i="1"/>
  <c r="I13" i="1"/>
  <c r="H13" i="1"/>
  <c r="G13" i="1"/>
  <c r="F13" i="1"/>
  <c r="K12" i="1"/>
  <c r="J12" i="1"/>
  <c r="I12" i="1"/>
  <c r="H12" i="1"/>
  <c r="G12" i="1"/>
  <c r="F12" i="1"/>
  <c r="K11" i="1"/>
  <c r="J11" i="1"/>
  <c r="I11" i="1"/>
  <c r="H11" i="1"/>
  <c r="G11" i="1"/>
  <c r="F11" i="1"/>
  <c r="K10" i="1"/>
  <c r="J10" i="1"/>
  <c r="I10" i="1"/>
  <c r="H10" i="1"/>
  <c r="G10" i="1"/>
  <c r="F10" i="1"/>
  <c r="L9" i="1"/>
  <c r="K9" i="1"/>
  <c r="J9" i="1"/>
  <c r="I9" i="1"/>
  <c r="H9" i="1"/>
  <c r="G9" i="1"/>
  <c r="F9" i="1"/>
  <c r="K8" i="1"/>
  <c r="J8" i="1"/>
  <c r="I8" i="1"/>
  <c r="H8" i="1"/>
  <c r="G8" i="1"/>
  <c r="F8" i="1"/>
  <c r="K7" i="1"/>
  <c r="J7" i="1"/>
  <c r="I7" i="1"/>
  <c r="H7" i="1"/>
  <c r="G7" i="1"/>
  <c r="F7" i="1"/>
  <c r="K6" i="1"/>
  <c r="J6" i="1"/>
  <c r="I6" i="1"/>
  <c r="H6" i="1"/>
  <c r="G6" i="1"/>
  <c r="F6" i="1"/>
  <c r="L5" i="1"/>
  <c r="K5" i="1"/>
  <c r="J5" i="1"/>
  <c r="I5" i="1"/>
  <c r="H5" i="1"/>
  <c r="G5" i="1"/>
  <c r="F5" i="1"/>
  <c r="L8" i="1" l="1"/>
  <c r="L12" i="1"/>
  <c r="L16" i="1"/>
  <c r="L20" i="1"/>
  <c r="L24" i="1"/>
  <c r="L28" i="1"/>
  <c r="L32" i="1"/>
  <c r="L36" i="1"/>
  <c r="J38" i="1"/>
  <c r="K39" i="1"/>
  <c r="L40" i="1"/>
  <c r="F42" i="1"/>
  <c r="L41" i="1"/>
  <c r="L7" i="1"/>
  <c r="L11" i="1"/>
  <c r="L15" i="1"/>
  <c r="L19" i="1"/>
  <c r="L23" i="1"/>
  <c r="L27" i="1"/>
  <c r="L31" i="1"/>
  <c r="L35" i="1"/>
  <c r="L39" i="1"/>
  <c r="G42" i="1"/>
  <c r="L6" i="1"/>
  <c r="L10" i="1"/>
  <c r="L14" i="1"/>
  <c r="L18" i="1"/>
  <c r="L22" i="1"/>
  <c r="L26" i="1"/>
  <c r="L30" i="1"/>
  <c r="L34" i="1"/>
  <c r="L38" i="1"/>
  <c r="H42" i="1"/>
</calcChain>
</file>

<file path=xl/comments1.xml><?xml version="1.0" encoding="utf-8"?>
<comments xmlns="http://schemas.openxmlformats.org/spreadsheetml/2006/main">
  <authors>
    <author>tc={E6EF156A-742B-41DC-976B-BB4EED64F0E4}</author>
  </authors>
  <commentList>
    <comment ref="D3" authorId="0" shapeId="0">
      <text>
        <r>
          <rPr>
            <sz val="11"/>
            <color theme="1"/>
            <rFont val="Calibri"/>
            <family val="2"/>
            <scheme val="minor"/>
          </rPr>
          <t>[Comentário encadeado]
Sua versão do Excel permite que você leia este comentário encadeado, no entanto, as edições serão removidas se o arquivo for aberto em uma versão mais recente do Excel. Saiba mais: https://go.microsoft.com/fwlink/?linkid=870924
Comentário:
    a TGCA pode vir depois da coluna de Grau de Urbanização</t>
        </r>
      </text>
    </comment>
  </commentList>
</comments>
</file>

<file path=xl/sharedStrings.xml><?xml version="1.0" encoding="utf-8"?>
<sst xmlns="http://schemas.openxmlformats.org/spreadsheetml/2006/main" count="673" uniqueCount="146">
  <si>
    <t>Municípios</t>
  </si>
  <si>
    <t xml:space="preserve">População </t>
  </si>
  <si>
    <t>Crescimento Populacional</t>
  </si>
  <si>
    <t>Peso relativo da População na RM</t>
  </si>
  <si>
    <t>Absoluto</t>
  </si>
  <si>
    <t>%</t>
  </si>
  <si>
    <t>2000/2010</t>
  </si>
  <si>
    <t>2010/2020</t>
  </si>
  <si>
    <t>2020/2030</t>
  </si>
  <si>
    <t>Adolfo</t>
  </si>
  <si>
    <t>Bady Bassitt</t>
  </si>
  <si>
    <t>Bálsamo</t>
  </si>
  <si>
    <t>Cedral</t>
  </si>
  <si>
    <t>Guapiaçu</t>
  </si>
  <si>
    <t>Ibirá</t>
  </si>
  <si>
    <t>Icém</t>
  </si>
  <si>
    <t>Ipiguá</t>
  </si>
  <si>
    <t>Irapuã</t>
  </si>
  <si>
    <t>Jaci</t>
  </si>
  <si>
    <t>José Bonifácio</t>
  </si>
  <si>
    <t>Macaubal</t>
  </si>
  <si>
    <t>Mendonça</t>
  </si>
  <si>
    <t>Mirassol</t>
  </si>
  <si>
    <t>Mirassolândia</t>
  </si>
  <si>
    <t>Monte Aprazível</t>
  </si>
  <si>
    <t>Neves Paulista</t>
  </si>
  <si>
    <t>Nipoã</t>
  </si>
  <si>
    <t>Nova Aliança</t>
  </si>
  <si>
    <t>Nova Granada</t>
  </si>
  <si>
    <t>Olímpia</t>
  </si>
  <si>
    <t>Onda Verde</t>
  </si>
  <si>
    <t>Orindiúva</t>
  </si>
  <si>
    <t>Palestina</t>
  </si>
  <si>
    <t>Paulo de Faria</t>
  </si>
  <si>
    <t>Planalto</t>
  </si>
  <si>
    <t>Poloni</t>
  </si>
  <si>
    <t>Potirendaba</t>
  </si>
  <si>
    <t>Sales</t>
  </si>
  <si>
    <t>São José do Rio Preto</t>
  </si>
  <si>
    <t>Severínia</t>
  </si>
  <si>
    <t>Tanabi</t>
  </si>
  <si>
    <t>Ubarana</t>
  </si>
  <si>
    <t>Uchoa</t>
  </si>
  <si>
    <t>União Paulista</t>
  </si>
  <si>
    <t>Urupês</t>
  </si>
  <si>
    <t>Zacarias</t>
  </si>
  <si>
    <t>Total</t>
  </si>
  <si>
    <t>Tabela II.1 – População, Crescimento e Peso Relativo – 2000, 2010, 2020 - RMSJRP</t>
  </si>
  <si>
    <t>Fonte: IBGE. Elaboração Fipe.</t>
  </si>
  <si>
    <t>TABELA II.2</t>
  </si>
  <si>
    <t>População total, densidade demográfica e grau de urbanização -2020 - RMSJRP</t>
  </si>
  <si>
    <t>População 2020</t>
  </si>
  <si>
    <t>Grau de Urbanização (%)</t>
  </si>
  <si>
    <t>RMSJRP</t>
  </si>
  <si>
    <t>Estado</t>
  </si>
  <si>
    <t>Densidade Demográfica  (hab/hectare)</t>
  </si>
  <si>
    <t>ANO</t>
  </si>
  <si>
    <t>RAZÃO</t>
  </si>
  <si>
    <t>SOMA 1</t>
  </si>
  <si>
    <t xml:space="preserve">SOMA 2 </t>
  </si>
  <si>
    <t>GRÁFICO II.2</t>
  </si>
  <si>
    <t>Evolução da taxa de dependência* na RMSJRP</t>
  </si>
  <si>
    <t>2011 a 2050</t>
  </si>
  <si>
    <t>Fonte: IBGE; Seade. Elaboração Fipe.</t>
  </si>
  <si>
    <t>NM_Mun</t>
  </si>
  <si>
    <t>NM_Mun_semacentos</t>
  </si>
  <si>
    <t>CD_Mun</t>
  </si>
  <si>
    <t>CD_Mun6</t>
  </si>
  <si>
    <t>NM_UnidReg</t>
  </si>
  <si>
    <t>ano</t>
  </si>
  <si>
    <t>Homens 0 a 4</t>
  </si>
  <si>
    <t>Homens 5 a 9</t>
  </si>
  <si>
    <t>Homens 10 a 14</t>
  </si>
  <si>
    <t>Homens 15 a 19</t>
  </si>
  <si>
    <t>FH5</t>
  </si>
  <si>
    <t>FH6</t>
  </si>
  <si>
    <t>FH7</t>
  </si>
  <si>
    <t>FH8</t>
  </si>
  <si>
    <t>FH9</t>
  </si>
  <si>
    <t>FH10</t>
  </si>
  <si>
    <t>FH11</t>
  </si>
  <si>
    <t>FH12</t>
  </si>
  <si>
    <t>FH13</t>
  </si>
  <si>
    <t>FH14</t>
  </si>
  <si>
    <t>FH15</t>
  </si>
  <si>
    <t>FH16</t>
  </si>
  <si>
    <t>FM1</t>
  </si>
  <si>
    <t>FM2</t>
  </si>
  <si>
    <t>FM3</t>
  </si>
  <si>
    <t>FM4</t>
  </si>
  <si>
    <t>FM5</t>
  </si>
  <si>
    <t>FM6</t>
  </si>
  <si>
    <t>FM7</t>
  </si>
  <si>
    <t>FM8</t>
  </si>
  <si>
    <t>FM9</t>
  </si>
  <si>
    <t>FM10</t>
  </si>
  <si>
    <t>FM11</t>
  </si>
  <si>
    <t>FM12</t>
  </si>
  <si>
    <t>FM13</t>
  </si>
  <si>
    <t>FM14</t>
  </si>
  <si>
    <t>FM15</t>
  </si>
  <si>
    <t>FM16</t>
  </si>
  <si>
    <t>Balsamo</t>
  </si>
  <si>
    <t>Guapiacu</t>
  </si>
  <si>
    <t>Ibira</t>
  </si>
  <si>
    <t>Icem</t>
  </si>
  <si>
    <t>Ipigua</t>
  </si>
  <si>
    <t>Irapua</t>
  </si>
  <si>
    <t>Jose Bonifacio</t>
  </si>
  <si>
    <t>Mendonca</t>
  </si>
  <si>
    <t>Mirassolandia</t>
  </si>
  <si>
    <t>Monte Aprazivel</t>
  </si>
  <si>
    <t>Nipoa</t>
  </si>
  <si>
    <t>Nova Alianca</t>
  </si>
  <si>
    <t>Olimpia</t>
  </si>
  <si>
    <t>Orindiuva</t>
  </si>
  <si>
    <t>Sao Jose do Rio Preto</t>
  </si>
  <si>
    <t>Severinia</t>
  </si>
  <si>
    <t>Uniao Paulista</t>
  </si>
  <si>
    <t>Urupes</t>
  </si>
  <si>
    <t>TOTAL</t>
  </si>
  <si>
    <t>Homens</t>
  </si>
  <si>
    <t>Mulheres</t>
  </si>
  <si>
    <t xml:space="preserve"> 0 a 4 anos</t>
  </si>
  <si>
    <t>5 a 9 anos</t>
  </si>
  <si>
    <t>10 a 14 anos</t>
  </si>
  <si>
    <t>15 a 19 anos</t>
  </si>
  <si>
    <t>20 a 24 anos</t>
  </si>
  <si>
    <t>25 a 29 anos</t>
  </si>
  <si>
    <t>30 a 34 anos</t>
  </si>
  <si>
    <t>35 a 39 anos</t>
  </si>
  <si>
    <t>40 a 44 anos</t>
  </si>
  <si>
    <t>45 a 49 anos</t>
  </si>
  <si>
    <t>50 a 54 anos</t>
  </si>
  <si>
    <t>55 a 59 anos</t>
  </si>
  <si>
    <t>60 a 64 anos</t>
  </si>
  <si>
    <t>65 a 69 anos</t>
  </si>
  <si>
    <t>70 a 74 anos</t>
  </si>
  <si>
    <t>Mais de 75 anos</t>
  </si>
  <si>
    <t>FH1</t>
  </si>
  <si>
    <t>FH2</t>
  </si>
  <si>
    <t>FH3</t>
  </si>
  <si>
    <t>FH4</t>
  </si>
  <si>
    <t>de 0 a 39</t>
  </si>
  <si>
    <t>40 a 59</t>
  </si>
  <si>
    <t>acima de 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</si>
</sst>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_-;\-* #,##0.00_-;_-* &quot;-&quot;??_-;_-@_-"/>
    <numFmt numFmtId="164" formatCode="_-* #,##0_-;\-* #,##0_-;_-* &quot;-&quot;??_-;_-@_-"/>
    <numFmt numFmtId="165" formatCode="0.0%"/>
    <numFmt numFmtId="170" formatCode="0.0"/>
    <numFmt numFmtId="171" formatCode="0.000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rgb="FF000000"/>
      <name val="Arial"/>
      <family val="2"/>
    </font>
    <font>
      <b/>
      <sz val="10"/>
      <color rgb="FF000000"/>
      <name val="Arial"/>
      <family val="2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sz val="11"/>
      <color theme="1"/>
      <name val="Times New Roman"/>
      <family val="1"/>
    </font>
    <font>
      <sz val="11"/>
      <color rgb="FFFFFFFF"/>
      <name val="Calibri"/>
      <family val="2"/>
      <scheme val="minor"/>
    </font>
    <font>
      <sz val="11"/>
      <color rgb="FF00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theme="0"/>
      </patternFill>
    </fill>
    <fill>
      <patternFill patternType="solid">
        <fgColor rgb="FF757070"/>
        <bgColor indexed="64"/>
      </patternFill>
    </fill>
    <fill>
      <patternFill patternType="solid">
        <fgColor theme="0" tint="-4.9989318521683403E-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9" fillId="0" borderId="0"/>
  </cellStyleXfs>
  <cellXfs count="77">
    <xf numFmtId="0" fontId="0" fillId="0" borderId="0" xfId="0"/>
    <xf numFmtId="0" fontId="2" fillId="2" borderId="1" xfId="0" applyFont="1" applyFill="1" applyBorder="1" applyAlignment="1">
      <alignment horizontal="left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3" fontId="2" fillId="2" borderId="5" xfId="1" applyNumberFormat="1" applyFont="1" applyFill="1" applyBorder="1" applyAlignment="1">
      <alignment horizontal="center"/>
    </xf>
    <xf numFmtId="3" fontId="2" fillId="2" borderId="6" xfId="1" applyNumberFormat="1" applyFont="1" applyFill="1" applyBorder="1" applyAlignment="1">
      <alignment horizontal="center"/>
    </xf>
    <xf numFmtId="3" fontId="2" fillId="2" borderId="7" xfId="1" applyNumberFormat="1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0" fontId="2" fillId="2" borderId="6" xfId="0" applyFont="1" applyFill="1" applyBorder="1" applyAlignment="1">
      <alignment horizontal="center"/>
    </xf>
    <xf numFmtId="0" fontId="2" fillId="2" borderId="7" xfId="0" applyFont="1" applyFill="1" applyBorder="1" applyAlignment="1">
      <alignment horizontal="center"/>
    </xf>
    <xf numFmtId="0" fontId="2" fillId="2" borderId="8" xfId="0" applyFont="1" applyFill="1" applyBorder="1" applyAlignment="1">
      <alignment horizontal="left"/>
    </xf>
    <xf numFmtId="0" fontId="2" fillId="2" borderId="9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3" fontId="2" fillId="2" borderId="12" xfId="1" applyNumberFormat="1" applyFont="1" applyFill="1" applyBorder="1" applyAlignment="1">
      <alignment horizontal="center"/>
    </xf>
    <xf numFmtId="0" fontId="2" fillId="2" borderId="12" xfId="0" applyFont="1" applyFill="1" applyBorder="1" applyAlignment="1">
      <alignment horizontal="center"/>
    </xf>
    <xf numFmtId="0" fontId="2" fillId="2" borderId="13" xfId="0" applyFont="1" applyFill="1" applyBorder="1" applyAlignment="1">
      <alignment horizontal="left"/>
    </xf>
    <xf numFmtId="0" fontId="2" fillId="2" borderId="12" xfId="0" applyFont="1" applyFill="1" applyBorder="1"/>
    <xf numFmtId="3" fontId="2" fillId="2" borderId="12" xfId="1" applyNumberFormat="1" applyFont="1" applyFill="1" applyBorder="1"/>
    <xf numFmtId="0" fontId="3" fillId="3" borderId="2" xfId="0" applyFont="1" applyFill="1" applyBorder="1"/>
    <xf numFmtId="164" fontId="0" fillId="2" borderId="2" xfId="1" applyNumberFormat="1" applyFont="1" applyFill="1" applyBorder="1"/>
    <xf numFmtId="164" fontId="0" fillId="2" borderId="3" xfId="1" applyNumberFormat="1" applyFont="1" applyFill="1" applyBorder="1"/>
    <xf numFmtId="3" fontId="0" fillId="2" borderId="2" xfId="1" applyNumberFormat="1" applyFont="1" applyFill="1" applyBorder="1"/>
    <xf numFmtId="3" fontId="0" fillId="2" borderId="3" xfId="1" applyNumberFormat="1" applyFont="1" applyFill="1" applyBorder="1"/>
    <xf numFmtId="165" fontId="0" fillId="2" borderId="2" xfId="2" applyNumberFormat="1" applyFont="1" applyFill="1" applyBorder="1"/>
    <xf numFmtId="165" fontId="0" fillId="2" borderId="3" xfId="2" applyNumberFormat="1" applyFont="1" applyFill="1" applyBorder="1"/>
    <xf numFmtId="165" fontId="0" fillId="2" borderId="4" xfId="2" applyNumberFormat="1" applyFont="1" applyFill="1" applyBorder="1"/>
    <xf numFmtId="0" fontId="3" fillId="3" borderId="14" xfId="0" applyFont="1" applyFill="1" applyBorder="1"/>
    <xf numFmtId="164" fontId="3" fillId="3" borderId="14" xfId="1" applyNumberFormat="1" applyFont="1" applyFill="1" applyBorder="1"/>
    <xf numFmtId="164" fontId="3" fillId="3" borderId="0" xfId="1" applyNumberFormat="1" applyFont="1" applyFill="1" applyBorder="1"/>
    <xf numFmtId="3" fontId="0" fillId="2" borderId="14" xfId="1" applyNumberFormat="1" applyFont="1" applyFill="1" applyBorder="1"/>
    <xf numFmtId="3" fontId="0" fillId="2" borderId="0" xfId="1" applyNumberFormat="1" applyFont="1" applyFill="1" applyBorder="1"/>
    <xf numFmtId="165" fontId="0" fillId="2" borderId="14" xfId="2" applyNumberFormat="1" applyFont="1" applyFill="1" applyBorder="1"/>
    <xf numFmtId="165" fontId="0" fillId="2" borderId="0" xfId="2" applyNumberFormat="1" applyFont="1" applyFill="1" applyBorder="1"/>
    <xf numFmtId="165" fontId="0" fillId="2" borderId="15" xfId="2" applyNumberFormat="1" applyFont="1" applyFill="1" applyBorder="1"/>
    <xf numFmtId="164" fontId="0" fillId="2" borderId="14" xfId="1" applyNumberFormat="1" applyFont="1" applyFill="1" applyBorder="1"/>
    <xf numFmtId="164" fontId="0" fillId="2" borderId="0" xfId="1" applyNumberFormat="1" applyFont="1" applyFill="1" applyBorder="1"/>
    <xf numFmtId="0" fontId="4" fillId="3" borderId="9" xfId="0" applyFont="1" applyFill="1" applyBorder="1"/>
    <xf numFmtId="164" fontId="2" fillId="2" borderId="9" xfId="0" applyNumberFormat="1" applyFont="1" applyFill="1" applyBorder="1"/>
    <xf numFmtId="164" fontId="2" fillId="2" borderId="10" xfId="0" applyNumberFormat="1" applyFont="1" applyFill="1" applyBorder="1"/>
    <xf numFmtId="3" fontId="2" fillId="2" borderId="9" xfId="1" applyNumberFormat="1" applyFont="1" applyFill="1" applyBorder="1"/>
    <xf numFmtId="3" fontId="2" fillId="2" borderId="10" xfId="1" applyNumberFormat="1" applyFont="1" applyFill="1" applyBorder="1"/>
    <xf numFmtId="165" fontId="2" fillId="2" borderId="9" xfId="2" applyNumberFormat="1" applyFont="1" applyFill="1" applyBorder="1"/>
    <xf numFmtId="165" fontId="2" fillId="2" borderId="10" xfId="2" applyNumberFormat="1" applyFont="1" applyFill="1" applyBorder="1"/>
    <xf numFmtId="165" fontId="2" fillId="2" borderId="11" xfId="2" applyNumberFormat="1" applyFont="1" applyFill="1" applyBorder="1"/>
    <xf numFmtId="3" fontId="0" fillId="0" borderId="0" xfId="1" applyNumberFormat="1" applyFont="1"/>
    <xf numFmtId="0" fontId="6" fillId="0" borderId="0" xfId="0" applyFont="1" applyAlignment="1">
      <alignment horizontal="justify" vertical="center"/>
    </xf>
    <xf numFmtId="0" fontId="6" fillId="0" borderId="10" xfId="0" applyFont="1" applyBorder="1" applyAlignment="1">
      <alignment horizontal="center" vertical="center"/>
    </xf>
    <xf numFmtId="0" fontId="7" fillId="0" borderId="0" xfId="0" applyFont="1" applyAlignment="1">
      <alignment horizontal="left" vertical="center"/>
    </xf>
    <xf numFmtId="0" fontId="8" fillId="4" borderId="0" xfId="0" applyFont="1" applyFill="1" applyBorder="1" applyAlignment="1">
      <alignment horizontal="center" vertical="center" wrapText="1"/>
    </xf>
    <xf numFmtId="0" fontId="0" fillId="0" borderId="0" xfId="0" applyBorder="1"/>
    <xf numFmtId="164" fontId="0" fillId="0" borderId="0" xfId="1" applyNumberFormat="1" applyFont="1" applyBorder="1"/>
    <xf numFmtId="170" fontId="0" fillId="0" borderId="0" xfId="0" applyNumberFormat="1" applyBorder="1" applyAlignment="1">
      <alignment horizontal="center" vertical="center"/>
    </xf>
    <xf numFmtId="170" fontId="0" fillId="2" borderId="0" xfId="0" applyNumberFormat="1" applyFill="1" applyBorder="1" applyAlignment="1">
      <alignment horizontal="center" vertical="center"/>
    </xf>
    <xf numFmtId="0" fontId="2" fillId="0" borderId="0" xfId="0" applyFont="1" applyBorder="1"/>
    <xf numFmtId="164" fontId="2" fillId="0" borderId="0" xfId="1" applyNumberFormat="1" applyFont="1" applyBorder="1"/>
    <xf numFmtId="170" fontId="2" fillId="0" borderId="0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2" fillId="0" borderId="0" xfId="0" applyFont="1"/>
    <xf numFmtId="171" fontId="0" fillId="0" borderId="0" xfId="0" applyNumberFormat="1"/>
    <xf numFmtId="170" fontId="0" fillId="0" borderId="0" xfId="0" applyNumberFormat="1"/>
    <xf numFmtId="0" fontId="6" fillId="0" borderId="0" xfId="0" applyFont="1" applyAlignment="1">
      <alignment vertical="center"/>
    </xf>
    <xf numFmtId="0" fontId="4" fillId="5" borderId="0" xfId="0" applyFont="1" applyFill="1" applyBorder="1" applyAlignment="1">
      <alignment horizontal="left" vertical="center"/>
    </xf>
    <xf numFmtId="0" fontId="3" fillId="2" borderId="0" xfId="0" applyFont="1" applyFill="1"/>
    <xf numFmtId="3" fontId="3" fillId="2" borderId="0" xfId="0" applyNumberFormat="1" applyFont="1" applyFill="1"/>
    <xf numFmtId="0" fontId="4" fillId="2" borderId="0" xfId="0" applyFont="1" applyFill="1"/>
    <xf numFmtId="3" fontId="2" fillId="0" borderId="0" xfId="0" applyNumberFormat="1" applyFont="1"/>
    <xf numFmtId="0" fontId="3" fillId="0" borderId="0" xfId="3" applyFont="1"/>
    <xf numFmtId="3" fontId="0" fillId="0" borderId="0" xfId="0" applyNumberFormat="1"/>
    <xf numFmtId="165" fontId="0" fillId="0" borderId="0" xfId="2" applyNumberFormat="1" applyFont="1"/>
    <xf numFmtId="10" fontId="0" fillId="0" borderId="0" xfId="2" applyNumberFormat="1" applyFont="1"/>
    <xf numFmtId="165" fontId="0" fillId="0" borderId="0" xfId="0" applyNumberFormat="1"/>
    <xf numFmtId="0" fontId="3" fillId="0" borderId="0" xfId="3" applyFont="1" applyFill="1"/>
  </cellXfs>
  <cellStyles count="4">
    <cellStyle name="Normal" xfId="0" builtinId="0"/>
    <cellStyle name="Normal 2" xfId="3"/>
    <cellStyle name="Porcentagem" xfId="2" builtinId="5"/>
    <cellStyle name="Vírgul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0694456004838719E-2"/>
          <c:y val="3.391626921038686E-2"/>
          <c:w val="0.92640209085915004"/>
          <c:h val="0.9275076465998188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'Grafico II.2'!$B$1</c:f>
              <c:strCache>
                <c:ptCount val="1"/>
                <c:pt idx="0">
                  <c:v>RAZÃO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'Grafico II.2'!$A$2:$A$17</c:f>
              <c:numCache>
                <c:formatCode>General</c:formatCode>
                <c:ptCount val="16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2025</c:v>
                </c:pt>
                <c:pt idx="11">
                  <c:v>2030</c:v>
                </c:pt>
                <c:pt idx="12">
                  <c:v>2035</c:v>
                </c:pt>
                <c:pt idx="13">
                  <c:v>2040</c:v>
                </c:pt>
                <c:pt idx="14">
                  <c:v>2045</c:v>
                </c:pt>
                <c:pt idx="15">
                  <c:v>2050</c:v>
                </c:pt>
              </c:numCache>
            </c:numRef>
          </c:cat>
          <c:val>
            <c:numRef>
              <c:f>'Grafico II.2'!$E$2:$E$17</c:f>
              <c:numCache>
                <c:formatCode>0.0</c:formatCode>
                <c:ptCount val="16"/>
                <c:pt idx="0">
                  <c:v>39.90507086666171</c:v>
                </c:pt>
                <c:pt idx="1">
                  <c:v>39.66531416987926</c:v>
                </c:pt>
                <c:pt idx="2">
                  <c:v>39.436192443300548</c:v>
                </c:pt>
                <c:pt idx="3">
                  <c:v>39.212473556073881</c:v>
                </c:pt>
                <c:pt idx="4">
                  <c:v>39.020838460907378</c:v>
                </c:pt>
                <c:pt idx="5">
                  <c:v>39.285047498764477</c:v>
                </c:pt>
                <c:pt idx="6">
                  <c:v>39.562152446216928</c:v>
                </c:pt>
                <c:pt idx="7">
                  <c:v>39.842469834649187</c:v>
                </c:pt>
                <c:pt idx="8">
                  <c:v>40.120150427223813</c:v>
                </c:pt>
                <c:pt idx="9">
                  <c:v>40.417599722500626</c:v>
                </c:pt>
                <c:pt idx="10">
                  <c:v>43.005340736555638</c:v>
                </c:pt>
                <c:pt idx="11">
                  <c:v>45.41943093927717</c:v>
                </c:pt>
                <c:pt idx="12">
                  <c:v>47.725828078820022</c:v>
                </c:pt>
                <c:pt idx="13">
                  <c:v>50.273291434444047</c:v>
                </c:pt>
                <c:pt idx="14">
                  <c:v>54.692109661108013</c:v>
                </c:pt>
                <c:pt idx="15">
                  <c:v>60.788597113626906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9B8A-4E98-9125-76FF541C5137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-560663136"/>
        <c:axId val="-560658784"/>
      </c:barChart>
      <c:catAx>
        <c:axId val="-560663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-560658784"/>
        <c:crosses val="autoZero"/>
        <c:auto val="1"/>
        <c:lblAlgn val="ctr"/>
        <c:lblOffset val="100"/>
        <c:noMultiLvlLbl val="0"/>
      </c:catAx>
      <c:valAx>
        <c:axId val="-5606587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-56066313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pt-BR" b="1">
                <a:solidFill>
                  <a:sysClr val="windowText" lastClr="000000"/>
                </a:solidFill>
              </a:rPr>
              <a:t>2011</a:t>
            </a:r>
          </a:p>
        </c:rich>
      </c:tx>
      <c:layout>
        <c:manualLayout>
          <c:xMode val="edge"/>
          <c:yMode val="edge"/>
          <c:x val="0.52837270341207354"/>
          <c:y val="2.206896232144631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Piramide_etaria_11!$H$41</c:f>
              <c:strCache>
                <c:ptCount val="1"/>
                <c:pt idx="0">
                  <c:v>Homens</c:v>
                </c:pt>
              </c:strCache>
            </c:strRef>
          </c:tx>
          <c:spPr>
            <a:solidFill>
              <a:schemeClr val="accent5">
                <a:lumMod val="75000"/>
              </a:schemeClr>
            </a:solidFill>
            <a:ln>
              <a:noFill/>
            </a:ln>
            <a:effectLst/>
          </c:spPr>
          <c:invertIfNegative val="0"/>
          <c:cat>
            <c:strRef>
              <c:f>Piramide_etaria_11!$G$42:$G$57</c:f>
              <c:strCache>
                <c:ptCount val="16"/>
                <c:pt idx="0">
                  <c:v> 0 a 4 anos</c:v>
                </c:pt>
                <c:pt idx="1">
                  <c:v>5 a 9 anos</c:v>
                </c:pt>
                <c:pt idx="2">
                  <c:v>10 a 14 anos</c:v>
                </c:pt>
                <c:pt idx="3">
                  <c:v>15 a 19 anos</c:v>
                </c:pt>
                <c:pt idx="4">
                  <c:v>20 a 24 anos</c:v>
                </c:pt>
                <c:pt idx="5">
                  <c:v>25 a 29 anos</c:v>
                </c:pt>
                <c:pt idx="6">
                  <c:v>30 a 34 anos</c:v>
                </c:pt>
                <c:pt idx="7">
                  <c:v>35 a 39 anos</c:v>
                </c:pt>
                <c:pt idx="8">
                  <c:v>40 a 44 anos</c:v>
                </c:pt>
                <c:pt idx="9">
                  <c:v>45 a 49 anos</c:v>
                </c:pt>
                <c:pt idx="10">
                  <c:v>50 a 54 anos</c:v>
                </c:pt>
                <c:pt idx="11">
                  <c:v>55 a 59 anos</c:v>
                </c:pt>
                <c:pt idx="12">
                  <c:v>60 a 64 anos</c:v>
                </c:pt>
                <c:pt idx="13">
                  <c:v>65 a 69 anos</c:v>
                </c:pt>
                <c:pt idx="14">
                  <c:v>70 a 74 anos</c:v>
                </c:pt>
                <c:pt idx="15">
                  <c:v>Mais de 75 anos</c:v>
                </c:pt>
              </c:strCache>
            </c:strRef>
          </c:cat>
          <c:val>
            <c:numRef>
              <c:f>Piramide_etaria_11!$H$42:$H$57</c:f>
              <c:numCache>
                <c:formatCode>0.0%</c:formatCode>
                <c:ptCount val="16"/>
                <c:pt idx="0">
                  <c:v>-6.0487234907041658E-2</c:v>
                </c:pt>
                <c:pt idx="1">
                  <c:v>-6.1787906399736497E-2</c:v>
                </c:pt>
                <c:pt idx="2">
                  <c:v>-7.0152113651280601E-2</c:v>
                </c:pt>
                <c:pt idx="3">
                  <c:v>-7.6544877974895356E-2</c:v>
                </c:pt>
                <c:pt idx="4">
                  <c:v>-8.7738827087625829E-2</c:v>
                </c:pt>
                <c:pt idx="5">
                  <c:v>-9.179711448072915E-2</c:v>
                </c:pt>
                <c:pt idx="6">
                  <c:v>-8.640449681323463E-2</c:v>
                </c:pt>
                <c:pt idx="7">
                  <c:v>-7.7073801687266644E-2</c:v>
                </c:pt>
                <c:pt idx="8">
                  <c:v>-7.2849624584374148E-2</c:v>
                </c:pt>
                <c:pt idx="9">
                  <c:v>-6.9911693782020917E-2</c:v>
                </c:pt>
                <c:pt idx="10">
                  <c:v>-6.270631030030846E-2</c:v>
                </c:pt>
                <c:pt idx="11">
                  <c:v>-5.1695080288215338E-2</c:v>
                </c:pt>
                <c:pt idx="12">
                  <c:v>-4.1655146547931308E-2</c:v>
                </c:pt>
                <c:pt idx="13">
                  <c:v>-3.1562320436410149E-2</c:v>
                </c:pt>
                <c:pt idx="14">
                  <c:v>-2.4402616729857024E-2</c:v>
                </c:pt>
                <c:pt idx="15">
                  <c:v>-3.3230834329072291E-2</c:v>
                </c:pt>
              </c:numCache>
            </c:numRef>
          </c:val>
        </c:ser>
        <c:ser>
          <c:idx val="1"/>
          <c:order val="1"/>
          <c:tx>
            <c:strRef>
              <c:f>Piramide_etaria_11!$I$41</c:f>
              <c:strCache>
                <c:ptCount val="1"/>
                <c:pt idx="0">
                  <c:v>Mulheres</c:v>
                </c:pt>
              </c:strCache>
            </c:strRef>
          </c:tx>
          <c:spPr>
            <a:solidFill>
              <a:srgbClr val="FF0000"/>
            </a:solidFill>
            <a:ln>
              <a:noFill/>
            </a:ln>
            <a:effectLst/>
          </c:spPr>
          <c:invertIfNegative val="0"/>
          <c:cat>
            <c:strRef>
              <c:f>Piramide_etaria_11!$G$42:$G$57</c:f>
              <c:strCache>
                <c:ptCount val="16"/>
                <c:pt idx="0">
                  <c:v> 0 a 4 anos</c:v>
                </c:pt>
                <c:pt idx="1">
                  <c:v>5 a 9 anos</c:v>
                </c:pt>
                <c:pt idx="2">
                  <c:v>10 a 14 anos</c:v>
                </c:pt>
                <c:pt idx="3">
                  <c:v>15 a 19 anos</c:v>
                </c:pt>
                <c:pt idx="4">
                  <c:v>20 a 24 anos</c:v>
                </c:pt>
                <c:pt idx="5">
                  <c:v>25 a 29 anos</c:v>
                </c:pt>
                <c:pt idx="6">
                  <c:v>30 a 34 anos</c:v>
                </c:pt>
                <c:pt idx="7">
                  <c:v>35 a 39 anos</c:v>
                </c:pt>
                <c:pt idx="8">
                  <c:v>40 a 44 anos</c:v>
                </c:pt>
                <c:pt idx="9">
                  <c:v>45 a 49 anos</c:v>
                </c:pt>
                <c:pt idx="10">
                  <c:v>50 a 54 anos</c:v>
                </c:pt>
                <c:pt idx="11">
                  <c:v>55 a 59 anos</c:v>
                </c:pt>
                <c:pt idx="12">
                  <c:v>60 a 64 anos</c:v>
                </c:pt>
                <c:pt idx="13">
                  <c:v>65 a 69 anos</c:v>
                </c:pt>
                <c:pt idx="14">
                  <c:v>70 a 74 anos</c:v>
                </c:pt>
                <c:pt idx="15">
                  <c:v>Mais de 75 anos</c:v>
                </c:pt>
              </c:strCache>
            </c:strRef>
          </c:cat>
          <c:val>
            <c:numRef>
              <c:f>Piramide_etaria_11!$I$42:$I$57</c:f>
              <c:numCache>
                <c:formatCode>0.0%</c:formatCode>
                <c:ptCount val="16"/>
                <c:pt idx="0">
                  <c:v>5.5966923684838708E-2</c:v>
                </c:pt>
                <c:pt idx="1">
                  <c:v>5.7174376053044471E-2</c:v>
                </c:pt>
                <c:pt idx="2">
                  <c:v>6.5037880631397926E-2</c:v>
                </c:pt>
                <c:pt idx="3">
                  <c:v>7.145522344821513E-2</c:v>
                </c:pt>
                <c:pt idx="4">
                  <c:v>8.181243003844843E-2</c:v>
                </c:pt>
                <c:pt idx="5">
                  <c:v>8.5861219457364885E-2</c:v>
                </c:pt>
                <c:pt idx="6">
                  <c:v>8.3274814768463476E-2</c:v>
                </c:pt>
                <c:pt idx="7">
                  <c:v>7.6437992338123747E-2</c:v>
                </c:pt>
                <c:pt idx="8">
                  <c:v>7.4667371207012029E-2</c:v>
                </c:pt>
                <c:pt idx="9">
                  <c:v>7.2011439510344458E-2</c:v>
                </c:pt>
                <c:pt idx="10">
                  <c:v>6.5512981851133412E-2</c:v>
                </c:pt>
                <c:pt idx="11">
                  <c:v>5.5025991513069916E-2</c:v>
                </c:pt>
                <c:pt idx="12">
                  <c:v>4.5234271252668101E-2</c:v>
                </c:pt>
                <c:pt idx="13">
                  <c:v>3.5556111771617688E-2</c:v>
                </c:pt>
                <c:pt idx="14">
                  <c:v>2.9120228419396182E-2</c:v>
                </c:pt>
                <c:pt idx="15">
                  <c:v>4.5850744054861448E-2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overlap val="100"/>
        <c:axId val="-708022752"/>
        <c:axId val="-708020032"/>
      </c:barChart>
      <c:catAx>
        <c:axId val="-70802275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-708020032"/>
        <c:crosses val="autoZero"/>
        <c:auto val="1"/>
        <c:lblAlgn val="ctr"/>
        <c:lblOffset val="10"/>
        <c:noMultiLvlLbl val="0"/>
      </c:catAx>
      <c:valAx>
        <c:axId val="-708020032"/>
        <c:scaling>
          <c:orientation val="minMax"/>
        </c:scaling>
        <c:delete val="1"/>
        <c:axPos val="b"/>
        <c:numFmt formatCode="0.0%" sourceLinked="1"/>
        <c:majorTickMark val="none"/>
        <c:minorTickMark val="none"/>
        <c:tickLblPos val="nextTo"/>
        <c:crossAx val="-70802275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44986649306631948"/>
          <c:y val="0.89872634283988162"/>
          <c:w val="0.28294400699912509"/>
          <c:h val="7.812554680664916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pt-BR" b="1">
                <a:solidFill>
                  <a:sysClr val="windowText" lastClr="000000"/>
                </a:solidFill>
              </a:rPr>
              <a:t>2020</a:t>
            </a:r>
          </a:p>
        </c:rich>
      </c:tx>
      <c:layout>
        <c:manualLayout>
          <c:xMode val="edge"/>
          <c:yMode val="edge"/>
          <c:x val="0.52837270341207354"/>
          <c:y val="2.206896232144631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Piramide_Etaria20!$G$41</c:f>
              <c:strCache>
                <c:ptCount val="1"/>
                <c:pt idx="0">
                  <c:v>Homens</c:v>
                </c:pt>
              </c:strCache>
            </c:strRef>
          </c:tx>
          <c:spPr>
            <a:solidFill>
              <a:schemeClr val="accent1">
                <a:lumMod val="75000"/>
              </a:schemeClr>
            </a:solidFill>
            <a:ln>
              <a:noFill/>
            </a:ln>
            <a:effectLst/>
          </c:spPr>
          <c:invertIfNegative val="0"/>
          <c:cat>
            <c:strRef>
              <c:f>Piramide_Etaria20!$F$42:$F$57</c:f>
              <c:strCache>
                <c:ptCount val="16"/>
                <c:pt idx="0">
                  <c:v> 0 a 4 anos</c:v>
                </c:pt>
                <c:pt idx="1">
                  <c:v>5 a 9 anos</c:v>
                </c:pt>
                <c:pt idx="2">
                  <c:v>10 a 14 anos</c:v>
                </c:pt>
                <c:pt idx="3">
                  <c:v>15 a 19 anos</c:v>
                </c:pt>
                <c:pt idx="4">
                  <c:v>20 a 24 anos</c:v>
                </c:pt>
                <c:pt idx="5">
                  <c:v>25 a 29 anos</c:v>
                </c:pt>
                <c:pt idx="6">
                  <c:v>30 a 34 anos</c:v>
                </c:pt>
                <c:pt idx="7">
                  <c:v>35 a 39 anos</c:v>
                </c:pt>
                <c:pt idx="8">
                  <c:v>40 a 44 anos</c:v>
                </c:pt>
                <c:pt idx="9">
                  <c:v>45 a 49 anos</c:v>
                </c:pt>
                <c:pt idx="10">
                  <c:v>50 a 54 anos</c:v>
                </c:pt>
                <c:pt idx="11">
                  <c:v>55 a 59 anos</c:v>
                </c:pt>
                <c:pt idx="12">
                  <c:v>60 a 64 anos</c:v>
                </c:pt>
                <c:pt idx="13">
                  <c:v>65 a 69 anos</c:v>
                </c:pt>
                <c:pt idx="14">
                  <c:v>70 a 74 anos</c:v>
                </c:pt>
                <c:pt idx="15">
                  <c:v>Mais de 75 anos</c:v>
                </c:pt>
              </c:strCache>
            </c:strRef>
          </c:cat>
          <c:val>
            <c:numRef>
              <c:f>Piramide_Etaria20!$G$42:$G$57</c:f>
              <c:numCache>
                <c:formatCode>0.0%</c:formatCode>
                <c:ptCount val="16"/>
                <c:pt idx="0">
                  <c:v>-5.6873390486170725E-2</c:v>
                </c:pt>
                <c:pt idx="1">
                  <c:v>-5.8851071894404743E-2</c:v>
                </c:pt>
                <c:pt idx="2">
                  <c:v>-5.6971494186240958E-2</c:v>
                </c:pt>
                <c:pt idx="3">
                  <c:v>-6.0556738497898575E-2</c:v>
                </c:pt>
                <c:pt idx="4">
                  <c:v>-7.3573315793580896E-2</c:v>
                </c:pt>
                <c:pt idx="5">
                  <c:v>-8.0890959967001477E-2</c:v>
                </c:pt>
                <c:pt idx="6">
                  <c:v>-9.0375804060155399E-2</c:v>
                </c:pt>
                <c:pt idx="7">
                  <c:v>-8.7938818965228926E-2</c:v>
                </c:pt>
                <c:pt idx="8">
                  <c:v>-7.9067122997513964E-2</c:v>
                </c:pt>
                <c:pt idx="9">
                  <c:v>-6.9192093733626156E-2</c:v>
                </c:pt>
                <c:pt idx="10">
                  <c:v>-6.5225582769422863E-2</c:v>
                </c:pt>
                <c:pt idx="11">
                  <c:v>-6.1116375514208315E-2</c:v>
                </c:pt>
                <c:pt idx="12">
                  <c:v>-5.1905775855341632E-2</c:v>
                </c:pt>
                <c:pt idx="13">
                  <c:v>-3.9934894817226119E-2</c:v>
                </c:pt>
                <c:pt idx="14">
                  <c:v>-2.9712043343998396E-2</c:v>
                </c:pt>
                <c:pt idx="15">
                  <c:v>-3.7814517117980846E-2</c:v>
                </c:pt>
              </c:numCache>
            </c:numRef>
          </c:val>
        </c:ser>
        <c:ser>
          <c:idx val="1"/>
          <c:order val="1"/>
          <c:tx>
            <c:strRef>
              <c:f>Piramide_Etaria20!$H$41</c:f>
              <c:strCache>
                <c:ptCount val="1"/>
                <c:pt idx="0">
                  <c:v>Mulheres</c:v>
                </c:pt>
              </c:strCache>
            </c:strRef>
          </c:tx>
          <c:spPr>
            <a:solidFill>
              <a:srgbClr val="FF0000"/>
            </a:solidFill>
            <a:ln>
              <a:noFill/>
            </a:ln>
            <a:effectLst/>
          </c:spPr>
          <c:invertIfNegative val="0"/>
          <c:cat>
            <c:strRef>
              <c:f>Piramide_Etaria20!$F$42:$F$57</c:f>
              <c:strCache>
                <c:ptCount val="16"/>
                <c:pt idx="0">
                  <c:v> 0 a 4 anos</c:v>
                </c:pt>
                <c:pt idx="1">
                  <c:v>5 a 9 anos</c:v>
                </c:pt>
                <c:pt idx="2">
                  <c:v>10 a 14 anos</c:v>
                </c:pt>
                <c:pt idx="3">
                  <c:v>15 a 19 anos</c:v>
                </c:pt>
                <c:pt idx="4">
                  <c:v>20 a 24 anos</c:v>
                </c:pt>
                <c:pt idx="5">
                  <c:v>25 a 29 anos</c:v>
                </c:pt>
                <c:pt idx="6">
                  <c:v>30 a 34 anos</c:v>
                </c:pt>
                <c:pt idx="7">
                  <c:v>35 a 39 anos</c:v>
                </c:pt>
                <c:pt idx="8">
                  <c:v>40 a 44 anos</c:v>
                </c:pt>
                <c:pt idx="9">
                  <c:v>45 a 49 anos</c:v>
                </c:pt>
                <c:pt idx="10">
                  <c:v>50 a 54 anos</c:v>
                </c:pt>
                <c:pt idx="11">
                  <c:v>55 a 59 anos</c:v>
                </c:pt>
                <c:pt idx="12">
                  <c:v>60 a 64 anos</c:v>
                </c:pt>
                <c:pt idx="13">
                  <c:v>65 a 69 anos</c:v>
                </c:pt>
                <c:pt idx="14">
                  <c:v>70 a 74 anos</c:v>
                </c:pt>
                <c:pt idx="15">
                  <c:v>Mais de 75 anos</c:v>
                </c:pt>
              </c:strCache>
            </c:strRef>
          </c:cat>
          <c:val>
            <c:numRef>
              <c:f>Piramide_Etaria20!$H$42:$H$57</c:f>
              <c:numCache>
                <c:formatCode>0.0%</c:formatCode>
                <c:ptCount val="16"/>
                <c:pt idx="0">
                  <c:v>5.2221235863985485E-2</c:v>
                </c:pt>
                <c:pt idx="1">
                  <c:v>5.4084595228599243E-2</c:v>
                </c:pt>
                <c:pt idx="2">
                  <c:v>5.272513626753466E-2</c:v>
                </c:pt>
                <c:pt idx="3">
                  <c:v>5.5849318769539545E-2</c:v>
                </c:pt>
                <c:pt idx="4">
                  <c:v>6.764702098369936E-2</c:v>
                </c:pt>
                <c:pt idx="5">
                  <c:v>7.5353480772447148E-2</c:v>
                </c:pt>
                <c:pt idx="6">
                  <c:v>8.4597372856279024E-2</c:v>
                </c:pt>
                <c:pt idx="7">
                  <c:v>8.2916275339757525E-2</c:v>
                </c:pt>
                <c:pt idx="8">
                  <c:v>7.7619960459900245E-2</c:v>
                </c:pt>
                <c:pt idx="9">
                  <c:v>6.9973539868171078E-2</c:v>
                </c:pt>
                <c:pt idx="10">
                  <c:v>6.8747024843362023E-2</c:v>
                </c:pt>
                <c:pt idx="11">
                  <c:v>6.492595880453382E-2</c:v>
                </c:pt>
                <c:pt idx="12">
                  <c:v>5.7144450019512738E-2</c:v>
                </c:pt>
                <c:pt idx="13">
                  <c:v>4.583778266668382E-2</c:v>
                </c:pt>
                <c:pt idx="14">
                  <c:v>3.5918449616392414E-2</c:v>
                </c:pt>
                <c:pt idx="15">
                  <c:v>5.4438397639601857E-2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overlap val="100"/>
        <c:axId val="-708022208"/>
        <c:axId val="-708015136"/>
      </c:barChart>
      <c:catAx>
        <c:axId val="-708022208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-708015136"/>
        <c:crosses val="autoZero"/>
        <c:auto val="1"/>
        <c:lblAlgn val="ctr"/>
        <c:lblOffset val="10"/>
        <c:noMultiLvlLbl val="0"/>
      </c:catAx>
      <c:valAx>
        <c:axId val="-708015136"/>
        <c:scaling>
          <c:orientation val="minMax"/>
        </c:scaling>
        <c:delete val="1"/>
        <c:axPos val="b"/>
        <c:numFmt formatCode="0.0%" sourceLinked="1"/>
        <c:majorTickMark val="none"/>
        <c:minorTickMark val="none"/>
        <c:tickLblPos val="nextTo"/>
        <c:crossAx val="-7080222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42361977390621447"/>
          <c:y val="0.89872634283988162"/>
          <c:w val="0.28294400699912509"/>
          <c:h val="7.812554680664916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pt-BR" b="1">
                <a:solidFill>
                  <a:sysClr val="windowText" lastClr="000000"/>
                </a:solidFill>
              </a:rPr>
              <a:t>2020</a:t>
            </a:r>
          </a:p>
        </c:rich>
      </c:tx>
      <c:layout>
        <c:manualLayout>
          <c:xMode val="edge"/>
          <c:yMode val="edge"/>
          <c:x val="0.52837270341207354"/>
          <c:y val="2.206896232144631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Piramide_etaria_30!$G$41</c:f>
              <c:strCache>
                <c:ptCount val="1"/>
                <c:pt idx="0">
                  <c:v>Homens</c:v>
                </c:pt>
              </c:strCache>
            </c:strRef>
          </c:tx>
          <c:spPr>
            <a:solidFill>
              <a:schemeClr val="accent1">
                <a:lumMod val="75000"/>
              </a:schemeClr>
            </a:solidFill>
            <a:ln>
              <a:noFill/>
            </a:ln>
            <a:effectLst/>
          </c:spPr>
          <c:invertIfNegative val="0"/>
          <c:cat>
            <c:strRef>
              <c:f>Piramide_etaria_30!$F$42:$F$57</c:f>
              <c:strCache>
                <c:ptCount val="16"/>
                <c:pt idx="0">
                  <c:v> 0 a 4 anos</c:v>
                </c:pt>
                <c:pt idx="1">
                  <c:v>5 a 9 anos</c:v>
                </c:pt>
                <c:pt idx="2">
                  <c:v>10 a 14 anos</c:v>
                </c:pt>
                <c:pt idx="3">
                  <c:v>15 a 19 anos</c:v>
                </c:pt>
                <c:pt idx="4">
                  <c:v>20 a 24 anos</c:v>
                </c:pt>
                <c:pt idx="5">
                  <c:v>25 a 29 anos</c:v>
                </c:pt>
                <c:pt idx="6">
                  <c:v>30 a 34 anos</c:v>
                </c:pt>
                <c:pt idx="7">
                  <c:v>35 a 39 anos</c:v>
                </c:pt>
                <c:pt idx="8">
                  <c:v>40 a 44 anos</c:v>
                </c:pt>
                <c:pt idx="9">
                  <c:v>45 a 49 anos</c:v>
                </c:pt>
                <c:pt idx="10">
                  <c:v>50 a 54 anos</c:v>
                </c:pt>
                <c:pt idx="11">
                  <c:v>55 a 59 anos</c:v>
                </c:pt>
                <c:pt idx="12">
                  <c:v>60 a 64 anos</c:v>
                </c:pt>
                <c:pt idx="13">
                  <c:v>65 a 69 anos</c:v>
                </c:pt>
                <c:pt idx="14">
                  <c:v>70 a 74 anos</c:v>
                </c:pt>
                <c:pt idx="15">
                  <c:v>Mais de 75 anos</c:v>
                </c:pt>
              </c:strCache>
            </c:strRef>
          </c:cat>
          <c:val>
            <c:numRef>
              <c:f>Piramide_etaria_30!$G$42:$G$57</c:f>
              <c:numCache>
                <c:formatCode>0.0%</c:formatCode>
                <c:ptCount val="16"/>
                <c:pt idx="0">
                  <c:v>-4.731843599394036E-2</c:v>
                </c:pt>
                <c:pt idx="1">
                  <c:v>-5.1496242763403526E-2</c:v>
                </c:pt>
                <c:pt idx="2">
                  <c:v>-5.5470201744937067E-2</c:v>
                </c:pt>
                <c:pt idx="3">
                  <c:v>-5.8236094362213914E-2</c:v>
                </c:pt>
                <c:pt idx="4">
                  <c:v>-5.8658810301394318E-2</c:v>
                </c:pt>
                <c:pt idx="5">
                  <c:v>-6.3471763862722463E-2</c:v>
                </c:pt>
                <c:pt idx="6">
                  <c:v>-7.4852907727762347E-2</c:v>
                </c:pt>
                <c:pt idx="7">
                  <c:v>-7.9393348983121406E-2</c:v>
                </c:pt>
                <c:pt idx="8">
                  <c:v>-8.6753327010475625E-2</c:v>
                </c:pt>
                <c:pt idx="9">
                  <c:v>-8.3678444062021226E-2</c:v>
                </c:pt>
                <c:pt idx="10">
                  <c:v>-7.4234927065407241E-2</c:v>
                </c:pt>
                <c:pt idx="11">
                  <c:v>-6.3647716690198572E-2</c:v>
                </c:pt>
                <c:pt idx="12">
                  <c:v>-5.801078891239695E-2</c:v>
                </c:pt>
                <c:pt idx="13">
                  <c:v>-5.1760172004617688E-2</c:v>
                </c:pt>
                <c:pt idx="14">
                  <c:v>-4.0881137427741326E-2</c:v>
                </c:pt>
                <c:pt idx="15">
                  <c:v>-5.2135681087645963E-2</c:v>
                </c:pt>
              </c:numCache>
            </c:numRef>
          </c:val>
        </c:ser>
        <c:ser>
          <c:idx val="1"/>
          <c:order val="1"/>
          <c:tx>
            <c:strRef>
              <c:f>Piramide_etaria_30!$H$41</c:f>
              <c:strCache>
                <c:ptCount val="1"/>
                <c:pt idx="0">
                  <c:v>Mulheres</c:v>
                </c:pt>
              </c:strCache>
            </c:strRef>
          </c:tx>
          <c:spPr>
            <a:solidFill>
              <a:srgbClr val="FF0000"/>
            </a:solidFill>
            <a:ln>
              <a:noFill/>
            </a:ln>
            <a:effectLst/>
          </c:spPr>
          <c:invertIfNegative val="0"/>
          <c:cat>
            <c:strRef>
              <c:f>Piramide_etaria_30!$F$42:$F$57</c:f>
              <c:strCache>
                <c:ptCount val="16"/>
                <c:pt idx="0">
                  <c:v> 0 a 4 anos</c:v>
                </c:pt>
                <c:pt idx="1">
                  <c:v>5 a 9 anos</c:v>
                </c:pt>
                <c:pt idx="2">
                  <c:v>10 a 14 anos</c:v>
                </c:pt>
                <c:pt idx="3">
                  <c:v>15 a 19 anos</c:v>
                </c:pt>
                <c:pt idx="4">
                  <c:v>20 a 24 anos</c:v>
                </c:pt>
                <c:pt idx="5">
                  <c:v>25 a 29 anos</c:v>
                </c:pt>
                <c:pt idx="6">
                  <c:v>30 a 34 anos</c:v>
                </c:pt>
                <c:pt idx="7">
                  <c:v>35 a 39 anos</c:v>
                </c:pt>
                <c:pt idx="8">
                  <c:v>40 a 44 anos</c:v>
                </c:pt>
                <c:pt idx="9">
                  <c:v>45 a 49 anos</c:v>
                </c:pt>
                <c:pt idx="10">
                  <c:v>50 a 54 anos</c:v>
                </c:pt>
                <c:pt idx="11">
                  <c:v>55 a 59 anos</c:v>
                </c:pt>
                <c:pt idx="12">
                  <c:v>60 a 64 anos</c:v>
                </c:pt>
                <c:pt idx="13">
                  <c:v>65 a 69 anos</c:v>
                </c:pt>
                <c:pt idx="14">
                  <c:v>70 a 74 anos</c:v>
                </c:pt>
                <c:pt idx="15">
                  <c:v>Mais de 75 anos</c:v>
                </c:pt>
              </c:strCache>
            </c:strRef>
          </c:cat>
          <c:val>
            <c:numRef>
              <c:f>Piramide_etaria_30!$H$42:$H$57</c:f>
              <c:numCache>
                <c:formatCode>0.0%</c:formatCode>
                <c:ptCount val="16"/>
                <c:pt idx="0">
                  <c:v>4.334479421877252E-2</c:v>
                </c:pt>
                <c:pt idx="1">
                  <c:v>4.7196887031356161E-2</c:v>
                </c:pt>
                <c:pt idx="2">
                  <c:v>5.0847213357764924E-2</c:v>
                </c:pt>
                <c:pt idx="3">
                  <c:v>5.3276646558646105E-2</c:v>
                </c:pt>
                <c:pt idx="4">
                  <c:v>5.3494883778386279E-2</c:v>
                </c:pt>
                <c:pt idx="5">
                  <c:v>5.8086100759712586E-2</c:v>
                </c:pt>
                <c:pt idx="6">
                  <c:v>6.9282081900722658E-2</c:v>
                </c:pt>
                <c:pt idx="7">
                  <c:v>7.4779189228140253E-2</c:v>
                </c:pt>
                <c:pt idx="8">
                  <c:v>8.2139548290131967E-2</c:v>
                </c:pt>
                <c:pt idx="9">
                  <c:v>7.988305779168639E-2</c:v>
                </c:pt>
                <c:pt idx="10">
                  <c:v>7.4134771777398037E-2</c:v>
                </c:pt>
                <c:pt idx="11">
                  <c:v>6.6078524222272547E-2</c:v>
                </c:pt>
                <c:pt idx="12">
                  <c:v>6.3776739206522409E-2</c:v>
                </c:pt>
                <c:pt idx="13">
                  <c:v>5.8676988326367585E-2</c:v>
                </c:pt>
                <c:pt idx="14">
                  <c:v>4.9601614131889397E-2</c:v>
                </c:pt>
                <c:pt idx="15">
                  <c:v>7.5400959420230174E-2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overlap val="100"/>
        <c:axId val="-708024384"/>
        <c:axId val="-616860256"/>
      </c:barChart>
      <c:catAx>
        <c:axId val="-708024384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-616860256"/>
        <c:crosses val="autoZero"/>
        <c:auto val="1"/>
        <c:lblAlgn val="ctr"/>
        <c:lblOffset val="10"/>
        <c:noMultiLvlLbl val="0"/>
      </c:catAx>
      <c:valAx>
        <c:axId val="-616860256"/>
        <c:scaling>
          <c:orientation val="minMax"/>
        </c:scaling>
        <c:delete val="1"/>
        <c:axPos val="b"/>
        <c:numFmt formatCode="0.0%" sourceLinked="1"/>
        <c:majorTickMark val="none"/>
        <c:minorTickMark val="none"/>
        <c:tickLblPos val="nextTo"/>
        <c:crossAx val="-70802438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40787174241015145"/>
          <c:y val="0.89872634283988162"/>
          <c:w val="0.28294400699912509"/>
          <c:h val="7.812554680664916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590550</xdr:colOff>
      <xdr:row>3</xdr:row>
      <xdr:rowOff>100965</xdr:rowOff>
    </xdr:from>
    <xdr:to>
      <xdr:col>17</xdr:col>
      <xdr:colOff>483870</xdr:colOff>
      <xdr:row>34</xdr:row>
      <xdr:rowOff>186690</xdr:rowOff>
    </xdr:to>
    <xdr:graphicFrame macro="">
      <xdr:nvGraphicFramePr>
        <xdr:cNvPr id="2" name="Gráfico 1">
          <a:extLst>
            <a:ext uri="{FF2B5EF4-FFF2-40B4-BE49-F238E27FC236}">
              <a16:creationId xmlns="" xmlns:a16="http://schemas.microsoft.com/office/drawing/2014/main" id="{C373465E-EE7A-B505-0A8C-1E9017683EF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304800</xdr:colOff>
      <xdr:row>40</xdr:row>
      <xdr:rowOff>66675</xdr:rowOff>
    </xdr:from>
    <xdr:to>
      <xdr:col>17</xdr:col>
      <xdr:colOff>266700</xdr:colOff>
      <xdr:row>58</xdr:row>
      <xdr:rowOff>90488</xdr:rowOff>
    </xdr:to>
    <xdr:graphicFrame macro="">
      <xdr:nvGraphicFramePr>
        <xdr:cNvPr id="2" name="Grá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41</xdr:row>
      <xdr:rowOff>0</xdr:rowOff>
    </xdr:from>
    <xdr:to>
      <xdr:col>16</xdr:col>
      <xdr:colOff>571500</xdr:colOff>
      <xdr:row>59</xdr:row>
      <xdr:rowOff>23813</xdr:rowOff>
    </xdr:to>
    <xdr:graphicFrame macro="">
      <xdr:nvGraphicFramePr>
        <xdr:cNvPr id="2" name="Grá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390525</xdr:colOff>
      <xdr:row>40</xdr:row>
      <xdr:rowOff>104775</xdr:rowOff>
    </xdr:from>
    <xdr:to>
      <xdr:col>16</xdr:col>
      <xdr:colOff>352425</xdr:colOff>
      <xdr:row>58</xdr:row>
      <xdr:rowOff>128588</xdr:rowOff>
    </xdr:to>
    <xdr:graphicFrame macro="">
      <xdr:nvGraphicFramePr>
        <xdr:cNvPr id="2" name="Grá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raz&#227;o%20de%20dependencia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Piramides_Etarias_SJRP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ilha1"/>
      <sheetName val="Sheet1"/>
    </sheetNames>
    <sheetDataSet>
      <sheetData sheetId="0">
        <row r="1">
          <cell r="B1" t="str">
            <v>RAZÃO</v>
          </cell>
        </row>
        <row r="2">
          <cell r="A2">
            <v>2011</v>
          </cell>
          <cell r="E2">
            <v>39.90507086666171</v>
          </cell>
        </row>
        <row r="3">
          <cell r="A3">
            <v>2012</v>
          </cell>
          <cell r="E3">
            <v>39.66531416987926</v>
          </cell>
        </row>
        <row r="4">
          <cell r="A4">
            <v>2013</v>
          </cell>
          <cell r="E4">
            <v>39.436192443300548</v>
          </cell>
        </row>
        <row r="5">
          <cell r="A5">
            <v>2014</v>
          </cell>
          <cell r="E5">
            <v>39.212473556073881</v>
          </cell>
        </row>
        <row r="6">
          <cell r="A6">
            <v>2015</v>
          </cell>
          <cell r="E6">
            <v>39.020838460907378</v>
          </cell>
        </row>
        <row r="7">
          <cell r="A7">
            <v>2016</v>
          </cell>
          <cell r="E7">
            <v>39.285047498764477</v>
          </cell>
        </row>
        <row r="8">
          <cell r="A8">
            <v>2017</v>
          </cell>
          <cell r="E8">
            <v>39.562152446216928</v>
          </cell>
        </row>
        <row r="9">
          <cell r="A9">
            <v>2018</v>
          </cell>
          <cell r="E9">
            <v>39.842469834649187</v>
          </cell>
        </row>
        <row r="10">
          <cell r="A10">
            <v>2019</v>
          </cell>
          <cell r="E10">
            <v>40.120150427223813</v>
          </cell>
        </row>
        <row r="11">
          <cell r="A11">
            <v>2020</v>
          </cell>
          <cell r="E11">
            <v>40.417599722500626</v>
          </cell>
        </row>
        <row r="12">
          <cell r="A12">
            <v>2025</v>
          </cell>
          <cell r="E12">
            <v>43.005340736555638</v>
          </cell>
        </row>
        <row r="13">
          <cell r="A13">
            <v>2030</v>
          </cell>
          <cell r="E13">
            <v>45.41943093927717</v>
          </cell>
        </row>
        <row r="14">
          <cell r="A14">
            <v>2035</v>
          </cell>
          <cell r="E14">
            <v>47.725828078820022</v>
          </cell>
        </row>
        <row r="15">
          <cell r="A15">
            <v>2040</v>
          </cell>
          <cell r="E15">
            <v>50.273291434444047</v>
          </cell>
        </row>
        <row r="16">
          <cell r="A16">
            <v>2045</v>
          </cell>
          <cell r="E16">
            <v>54.692109661108013</v>
          </cell>
        </row>
        <row r="17">
          <cell r="A17">
            <v>2050</v>
          </cell>
          <cell r="E17">
            <v>60.788597113626906</v>
          </cell>
        </row>
      </sheetData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cionário"/>
      <sheetName val="Piramide_etaria_11"/>
      <sheetName val="Piramide_Etaria20"/>
      <sheetName val="Piramide_etaria_30"/>
      <sheetName val="Piramide_2050"/>
    </sheetNames>
    <sheetDataSet>
      <sheetData sheetId="0"/>
      <sheetData sheetId="1">
        <row r="41">
          <cell r="H41" t="str">
            <v>Homens</v>
          </cell>
          <cell r="I41" t="str">
            <v>Mulheres</v>
          </cell>
        </row>
        <row r="42">
          <cell r="G42" t="str">
            <v xml:space="preserve"> 0 a 4 anos</v>
          </cell>
          <cell r="H42">
            <v>-6.0487234907041658E-2</v>
          </cell>
          <cell r="I42">
            <v>5.5966923684838708E-2</v>
          </cell>
        </row>
        <row r="43">
          <cell r="G43" t="str">
            <v>5 a 9 anos</v>
          </cell>
          <cell r="H43">
            <v>-6.1787906399736497E-2</v>
          </cell>
          <cell r="I43">
            <v>5.7174376053044471E-2</v>
          </cell>
        </row>
        <row r="44">
          <cell r="G44" t="str">
            <v>10 a 14 anos</v>
          </cell>
          <cell r="H44">
            <v>-7.0152113651280601E-2</v>
          </cell>
          <cell r="I44">
            <v>6.5037880631397926E-2</v>
          </cell>
        </row>
        <row r="45">
          <cell r="G45" t="str">
            <v>15 a 19 anos</v>
          </cell>
          <cell r="H45">
            <v>-7.6544877974895356E-2</v>
          </cell>
          <cell r="I45">
            <v>7.145522344821513E-2</v>
          </cell>
        </row>
        <row r="46">
          <cell r="G46" t="str">
            <v>20 a 24 anos</v>
          </cell>
          <cell r="H46">
            <v>-8.7738827087625829E-2</v>
          </cell>
          <cell r="I46">
            <v>8.181243003844843E-2</v>
          </cell>
        </row>
        <row r="47">
          <cell r="G47" t="str">
            <v>25 a 29 anos</v>
          </cell>
          <cell r="H47">
            <v>-9.179711448072915E-2</v>
          </cell>
          <cell r="I47">
            <v>8.5861219457364885E-2</v>
          </cell>
        </row>
        <row r="48">
          <cell r="G48" t="str">
            <v>30 a 34 anos</v>
          </cell>
          <cell r="H48">
            <v>-8.640449681323463E-2</v>
          </cell>
          <cell r="I48">
            <v>8.3274814768463476E-2</v>
          </cell>
        </row>
        <row r="49">
          <cell r="G49" t="str">
            <v>35 a 39 anos</v>
          </cell>
          <cell r="H49">
            <v>-7.7073801687266644E-2</v>
          </cell>
          <cell r="I49">
            <v>7.6437992338123747E-2</v>
          </cell>
        </row>
        <row r="50">
          <cell r="G50" t="str">
            <v>40 a 44 anos</v>
          </cell>
          <cell r="H50">
            <v>-7.2849624584374148E-2</v>
          </cell>
          <cell r="I50">
            <v>7.4667371207012029E-2</v>
          </cell>
        </row>
        <row r="51">
          <cell r="G51" t="str">
            <v>45 a 49 anos</v>
          </cell>
          <cell r="H51">
            <v>-6.9911693782020917E-2</v>
          </cell>
          <cell r="I51">
            <v>7.2011439510344458E-2</v>
          </cell>
        </row>
        <row r="52">
          <cell r="G52" t="str">
            <v>50 a 54 anos</v>
          </cell>
          <cell r="H52">
            <v>-6.270631030030846E-2</v>
          </cell>
          <cell r="I52">
            <v>6.5512981851133412E-2</v>
          </cell>
        </row>
        <row r="53">
          <cell r="G53" t="str">
            <v>55 a 59 anos</v>
          </cell>
          <cell r="H53">
            <v>-5.1695080288215338E-2</v>
          </cell>
          <cell r="I53">
            <v>5.5025991513069916E-2</v>
          </cell>
        </row>
        <row r="54">
          <cell r="G54" t="str">
            <v>60 a 64 anos</v>
          </cell>
          <cell r="H54">
            <v>-4.1655146547931308E-2</v>
          </cell>
          <cell r="I54">
            <v>4.5234271252668101E-2</v>
          </cell>
        </row>
        <row r="55">
          <cell r="G55" t="str">
            <v>65 a 69 anos</v>
          </cell>
          <cell r="H55">
            <v>-3.1562320436410149E-2</v>
          </cell>
          <cell r="I55">
            <v>3.5556111771617688E-2</v>
          </cell>
        </row>
        <row r="56">
          <cell r="G56" t="str">
            <v>70 a 74 anos</v>
          </cell>
          <cell r="H56">
            <v>-2.4402616729857024E-2</v>
          </cell>
          <cell r="I56">
            <v>2.9120228419396182E-2</v>
          </cell>
        </row>
        <row r="57">
          <cell r="G57" t="str">
            <v>Mais de 75 anos</v>
          </cell>
          <cell r="H57">
            <v>-3.3230834329072291E-2</v>
          </cell>
          <cell r="I57">
            <v>4.5850744054861448E-2</v>
          </cell>
        </row>
      </sheetData>
      <sheetData sheetId="2">
        <row r="41">
          <cell r="G41" t="str">
            <v>Homens</v>
          </cell>
          <cell r="H41" t="str">
            <v>Mulheres</v>
          </cell>
        </row>
        <row r="42">
          <cell r="F42" t="str">
            <v xml:space="preserve"> 0 a 4 anos</v>
          </cell>
          <cell r="G42">
            <v>-5.6873390486170725E-2</v>
          </cell>
          <cell r="H42">
            <v>5.2221235863985485E-2</v>
          </cell>
        </row>
        <row r="43">
          <cell r="F43" t="str">
            <v>5 a 9 anos</v>
          </cell>
          <cell r="G43">
            <v>-5.8851071894404743E-2</v>
          </cell>
          <cell r="H43">
            <v>5.4084595228599243E-2</v>
          </cell>
        </row>
        <row r="44">
          <cell r="F44" t="str">
            <v>10 a 14 anos</v>
          </cell>
          <cell r="G44">
            <v>-5.6971494186240958E-2</v>
          </cell>
          <cell r="H44">
            <v>5.272513626753466E-2</v>
          </cell>
        </row>
        <row r="45">
          <cell r="F45" t="str">
            <v>15 a 19 anos</v>
          </cell>
          <cell r="G45">
            <v>-6.0556738497898575E-2</v>
          </cell>
          <cell r="H45">
            <v>5.5849318769539545E-2</v>
          </cell>
        </row>
        <row r="46">
          <cell r="F46" t="str">
            <v>20 a 24 anos</v>
          </cell>
          <cell r="G46">
            <v>-7.3573315793580896E-2</v>
          </cell>
          <cell r="H46">
            <v>6.764702098369936E-2</v>
          </cell>
        </row>
        <row r="47">
          <cell r="F47" t="str">
            <v>25 a 29 anos</v>
          </cell>
          <cell r="G47">
            <v>-8.0890959967001477E-2</v>
          </cell>
          <cell r="H47">
            <v>7.5353480772447148E-2</v>
          </cell>
        </row>
        <row r="48">
          <cell r="F48" t="str">
            <v>30 a 34 anos</v>
          </cell>
          <cell r="G48">
            <v>-9.0375804060155399E-2</v>
          </cell>
          <cell r="H48">
            <v>8.4597372856279024E-2</v>
          </cell>
        </row>
        <row r="49">
          <cell r="F49" t="str">
            <v>35 a 39 anos</v>
          </cell>
          <cell r="G49">
            <v>-8.7938818965228926E-2</v>
          </cell>
          <cell r="H49">
            <v>8.2916275339757525E-2</v>
          </cell>
        </row>
        <row r="50">
          <cell r="F50" t="str">
            <v>40 a 44 anos</v>
          </cell>
          <cell r="G50">
            <v>-7.9067122997513964E-2</v>
          </cell>
          <cell r="H50">
            <v>7.7619960459900245E-2</v>
          </cell>
        </row>
        <row r="51">
          <cell r="F51" t="str">
            <v>45 a 49 anos</v>
          </cell>
          <cell r="G51">
            <v>-6.9192093733626156E-2</v>
          </cell>
          <cell r="H51">
            <v>6.9973539868171078E-2</v>
          </cell>
        </row>
        <row r="52">
          <cell r="F52" t="str">
            <v>50 a 54 anos</v>
          </cell>
          <cell r="G52">
            <v>-6.5225582769422863E-2</v>
          </cell>
          <cell r="H52">
            <v>6.8747024843362023E-2</v>
          </cell>
        </row>
        <row r="53">
          <cell r="F53" t="str">
            <v>55 a 59 anos</v>
          </cell>
          <cell r="G53">
            <v>-6.1116375514208315E-2</v>
          </cell>
          <cell r="H53">
            <v>6.492595880453382E-2</v>
          </cell>
        </row>
        <row r="54">
          <cell r="F54" t="str">
            <v>60 a 64 anos</v>
          </cell>
          <cell r="G54">
            <v>-5.1905775855341632E-2</v>
          </cell>
          <cell r="H54">
            <v>5.7144450019512738E-2</v>
          </cell>
        </row>
        <row r="55">
          <cell r="F55" t="str">
            <v>65 a 69 anos</v>
          </cell>
          <cell r="G55">
            <v>-3.9934894817226119E-2</v>
          </cell>
          <cell r="H55">
            <v>4.583778266668382E-2</v>
          </cell>
        </row>
        <row r="56">
          <cell r="F56" t="str">
            <v>70 a 74 anos</v>
          </cell>
          <cell r="G56">
            <v>-2.9712043343998396E-2</v>
          </cell>
          <cell r="H56">
            <v>3.5918449616392414E-2</v>
          </cell>
        </row>
        <row r="57">
          <cell r="F57" t="str">
            <v>Mais de 75 anos</v>
          </cell>
          <cell r="G57">
            <v>-3.7814517117980846E-2</v>
          </cell>
          <cell r="H57">
            <v>5.4438397639601857E-2</v>
          </cell>
        </row>
        <row r="60">
          <cell r="D60">
            <v>498892</v>
          </cell>
        </row>
      </sheetData>
      <sheetData sheetId="3">
        <row r="41">
          <cell r="G41" t="str">
            <v>Homens</v>
          </cell>
          <cell r="H41" t="str">
            <v>Mulheres</v>
          </cell>
        </row>
        <row r="42">
          <cell r="F42" t="str">
            <v xml:space="preserve"> 0 a 4 anos</v>
          </cell>
          <cell r="G42">
            <v>-4.731843599394036E-2</v>
          </cell>
          <cell r="H42">
            <v>4.334479421877252E-2</v>
          </cell>
        </row>
        <row r="43">
          <cell r="F43" t="str">
            <v>5 a 9 anos</v>
          </cell>
          <cell r="G43">
            <v>-5.1496242763403526E-2</v>
          </cell>
          <cell r="H43">
            <v>4.7196887031356161E-2</v>
          </cell>
        </row>
        <row r="44">
          <cell r="F44" t="str">
            <v>10 a 14 anos</v>
          </cell>
          <cell r="G44">
            <v>-5.5470201744937067E-2</v>
          </cell>
          <cell r="H44">
            <v>5.0847213357764924E-2</v>
          </cell>
        </row>
        <row r="45">
          <cell r="F45" t="str">
            <v>15 a 19 anos</v>
          </cell>
          <cell r="G45">
            <v>-5.8236094362213914E-2</v>
          </cell>
          <cell r="H45">
            <v>5.3276646558646105E-2</v>
          </cell>
        </row>
        <row r="46">
          <cell r="F46" t="str">
            <v>20 a 24 anos</v>
          </cell>
          <cell r="G46">
            <v>-5.8658810301394318E-2</v>
          </cell>
          <cell r="H46">
            <v>5.3494883778386279E-2</v>
          </cell>
        </row>
        <row r="47">
          <cell r="F47" t="str">
            <v>25 a 29 anos</v>
          </cell>
          <cell r="G47">
            <v>-6.3471763862722463E-2</v>
          </cell>
          <cell r="H47">
            <v>5.8086100759712586E-2</v>
          </cell>
        </row>
        <row r="48">
          <cell r="F48" t="str">
            <v>30 a 34 anos</v>
          </cell>
          <cell r="G48">
            <v>-7.4852907727762347E-2</v>
          </cell>
          <cell r="H48">
            <v>6.9282081900722658E-2</v>
          </cell>
        </row>
        <row r="49">
          <cell r="F49" t="str">
            <v>35 a 39 anos</v>
          </cell>
          <cell r="G49">
            <v>-7.9393348983121406E-2</v>
          </cell>
          <cell r="H49">
            <v>7.4779189228140253E-2</v>
          </cell>
        </row>
        <row r="50">
          <cell r="F50" t="str">
            <v>40 a 44 anos</v>
          </cell>
          <cell r="G50">
            <v>-8.6753327010475625E-2</v>
          </cell>
          <cell r="H50">
            <v>8.2139548290131967E-2</v>
          </cell>
        </row>
        <row r="51">
          <cell r="F51" t="str">
            <v>45 a 49 anos</v>
          </cell>
          <cell r="G51">
            <v>-8.3678444062021226E-2</v>
          </cell>
          <cell r="H51">
            <v>7.988305779168639E-2</v>
          </cell>
        </row>
        <row r="52">
          <cell r="F52" t="str">
            <v>50 a 54 anos</v>
          </cell>
          <cell r="G52">
            <v>-7.4234927065407241E-2</v>
          </cell>
          <cell r="H52">
            <v>7.4134771777398037E-2</v>
          </cell>
        </row>
        <row r="53">
          <cell r="F53" t="str">
            <v>55 a 59 anos</v>
          </cell>
          <cell r="G53">
            <v>-6.3647716690198572E-2</v>
          </cell>
          <cell r="H53">
            <v>6.6078524222272547E-2</v>
          </cell>
        </row>
        <row r="54">
          <cell r="F54" t="str">
            <v>60 a 64 anos</v>
          </cell>
          <cell r="G54">
            <v>-5.801078891239695E-2</v>
          </cell>
          <cell r="H54">
            <v>6.3776739206522409E-2</v>
          </cell>
        </row>
        <row r="55">
          <cell r="F55" t="str">
            <v>65 a 69 anos</v>
          </cell>
          <cell r="G55">
            <v>-5.1760172004617688E-2</v>
          </cell>
          <cell r="H55">
            <v>5.8676988326367585E-2</v>
          </cell>
        </row>
        <row r="56">
          <cell r="F56" t="str">
            <v>70 a 74 anos</v>
          </cell>
          <cell r="G56">
            <v>-4.0881137427741326E-2</v>
          </cell>
          <cell r="H56">
            <v>4.9601614131889397E-2</v>
          </cell>
        </row>
        <row r="57">
          <cell r="F57" t="str">
            <v>Mais de 75 anos</v>
          </cell>
          <cell r="G57">
            <v>-5.2135681087645963E-2</v>
          </cell>
          <cell r="H57">
            <v>7.5400959420230174E-2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3"/>
  <sheetViews>
    <sheetView tabSelected="1" workbookViewId="0">
      <selection activeCell="E11" sqref="E11"/>
    </sheetView>
  </sheetViews>
  <sheetFormatPr defaultRowHeight="15" x14ac:dyDescent="0.25"/>
  <cols>
    <col min="1" max="1" width="23.28515625" customWidth="1"/>
    <col min="2" max="4" width="11.28515625" bestFit="1" customWidth="1"/>
    <col min="5" max="5" width="12.28515625" customWidth="1"/>
    <col min="6" max="6" width="11.7109375" style="46" customWidth="1"/>
    <col min="7" max="7" width="10.42578125" customWidth="1"/>
    <col min="8" max="8" width="12.85546875" customWidth="1"/>
  </cols>
  <sheetData>
    <row r="1" spans="1:12" ht="15.75" x14ac:dyDescent="0.25">
      <c r="A1" s="48" t="s">
        <v>47</v>
      </c>
      <c r="B1" s="48"/>
      <c r="C1" s="48"/>
      <c r="D1" s="48"/>
      <c r="E1" s="48"/>
      <c r="F1" s="48"/>
      <c r="G1" s="48"/>
      <c r="H1" s="48"/>
      <c r="I1" s="48"/>
      <c r="J1" s="48"/>
      <c r="K1" s="48"/>
      <c r="L1" s="48"/>
    </row>
    <row r="2" spans="1:12" x14ac:dyDescent="0.25">
      <c r="A2" s="1" t="s">
        <v>0</v>
      </c>
      <c r="B2" s="2" t="s">
        <v>1</v>
      </c>
      <c r="C2" s="3"/>
      <c r="D2" s="3"/>
      <c r="E2" s="4"/>
      <c r="F2" s="5" t="s">
        <v>2</v>
      </c>
      <c r="G2" s="6"/>
      <c r="H2" s="7"/>
      <c r="I2" s="8" t="s">
        <v>3</v>
      </c>
      <c r="J2" s="9"/>
      <c r="K2" s="9"/>
      <c r="L2" s="10"/>
    </row>
    <row r="3" spans="1:12" x14ac:dyDescent="0.25">
      <c r="A3" s="11"/>
      <c r="B3" s="12"/>
      <c r="C3" s="13"/>
      <c r="D3" s="13"/>
      <c r="E3" s="14"/>
      <c r="F3" s="15" t="s">
        <v>4</v>
      </c>
      <c r="G3" s="15"/>
      <c r="H3" s="15"/>
      <c r="I3" s="16" t="s">
        <v>5</v>
      </c>
      <c r="J3" s="16"/>
      <c r="K3" s="16"/>
      <c r="L3" s="16"/>
    </row>
    <row r="4" spans="1:12" x14ac:dyDescent="0.25">
      <c r="A4" s="17"/>
      <c r="B4" s="18">
        <v>2000</v>
      </c>
      <c r="C4" s="18">
        <v>2010</v>
      </c>
      <c r="D4" s="18">
        <v>2020</v>
      </c>
      <c r="E4" s="18">
        <v>2030</v>
      </c>
      <c r="F4" s="19" t="s">
        <v>6</v>
      </c>
      <c r="G4" s="18" t="s">
        <v>7</v>
      </c>
      <c r="H4" s="18" t="s">
        <v>8</v>
      </c>
      <c r="I4" s="18">
        <v>2000</v>
      </c>
      <c r="J4" s="18">
        <v>2010</v>
      </c>
      <c r="K4" s="18">
        <v>2020</v>
      </c>
      <c r="L4" s="18">
        <v>2030</v>
      </c>
    </row>
    <row r="5" spans="1:12" x14ac:dyDescent="0.25">
      <c r="A5" s="20" t="s">
        <v>9</v>
      </c>
      <c r="B5" s="21">
        <v>3680</v>
      </c>
      <c r="C5" s="22">
        <v>3558</v>
      </c>
      <c r="D5" s="22">
        <v>3447</v>
      </c>
      <c r="E5" s="22">
        <v>3320</v>
      </c>
      <c r="F5" s="23">
        <f>C5-B5</f>
        <v>-122</v>
      </c>
      <c r="G5" s="24">
        <f>D5-C5</f>
        <v>-111</v>
      </c>
      <c r="H5" s="24">
        <f>E5-D5</f>
        <v>-127</v>
      </c>
      <c r="I5" s="25">
        <f>B5/$B$42</f>
        <v>4.9885182745149073E-3</v>
      </c>
      <c r="J5" s="26">
        <f>C5/$C$42</f>
        <v>4.2396157416289037E-3</v>
      </c>
      <c r="K5" s="26">
        <f>D5/$D$42</f>
        <v>3.7677607783426444E-3</v>
      </c>
      <c r="L5" s="27">
        <f>E5/$E$42</f>
        <v>3.4883329971084663E-3</v>
      </c>
    </row>
    <row r="6" spans="1:12" x14ac:dyDescent="0.25">
      <c r="A6" s="28" t="s">
        <v>10</v>
      </c>
      <c r="B6" s="29">
        <v>11475</v>
      </c>
      <c r="C6" s="30">
        <v>14574</v>
      </c>
      <c r="D6" s="30">
        <v>16329</v>
      </c>
      <c r="E6" s="30">
        <v>17186</v>
      </c>
      <c r="F6" s="31">
        <f t="shared" ref="F6:H42" si="0">C6-B6</f>
        <v>3099</v>
      </c>
      <c r="G6" s="32">
        <f t="shared" si="0"/>
        <v>1755</v>
      </c>
      <c r="H6" s="32">
        <f t="shared" si="0"/>
        <v>857</v>
      </c>
      <c r="I6" s="33">
        <f t="shared" ref="I6:I42" si="1">B6/$B$42</f>
        <v>1.5555230217407217E-2</v>
      </c>
      <c r="J6" s="34">
        <f t="shared" ref="J6:J42" si="2">C6/$C$42</f>
        <v>1.7365980837127499E-2</v>
      </c>
      <c r="K6" s="34">
        <f t="shared" ref="K6:K42" si="3">D6/$D$42</f>
        <v>1.7848496010895575E-2</v>
      </c>
      <c r="L6" s="35">
        <f t="shared" ref="L6:L42" si="4">E6/$E$42</f>
        <v>1.8057376773586174E-2</v>
      </c>
    </row>
    <row r="7" spans="1:12" x14ac:dyDescent="0.25">
      <c r="A7" s="28" t="s">
        <v>11</v>
      </c>
      <c r="B7" s="29">
        <v>7334</v>
      </c>
      <c r="C7" s="30">
        <v>8153</v>
      </c>
      <c r="D7" s="30">
        <v>8524</v>
      </c>
      <c r="E7" s="30">
        <v>8628</v>
      </c>
      <c r="F7" s="31">
        <f t="shared" si="0"/>
        <v>819</v>
      </c>
      <c r="G7" s="32">
        <f t="shared" si="0"/>
        <v>371</v>
      </c>
      <c r="H7" s="32">
        <f t="shared" si="0"/>
        <v>104</v>
      </c>
      <c r="I7" s="33">
        <f t="shared" si="1"/>
        <v>9.9417915829598715E-3</v>
      </c>
      <c r="J7" s="34">
        <f t="shared" si="2"/>
        <v>9.7148923950254214E-3</v>
      </c>
      <c r="K7" s="34">
        <f t="shared" si="3"/>
        <v>9.3172012981121849E-3</v>
      </c>
      <c r="L7" s="35">
        <f t="shared" si="4"/>
        <v>9.0654629816421216E-3</v>
      </c>
    </row>
    <row r="8" spans="1:12" x14ac:dyDescent="0.25">
      <c r="A8" s="28" t="s">
        <v>12</v>
      </c>
      <c r="B8" s="36">
        <v>6690</v>
      </c>
      <c r="C8" s="37">
        <v>7960</v>
      </c>
      <c r="D8" s="37">
        <v>8836</v>
      </c>
      <c r="E8" s="37">
        <v>9305</v>
      </c>
      <c r="F8" s="31">
        <f t="shared" si="0"/>
        <v>1270</v>
      </c>
      <c r="G8" s="32">
        <f t="shared" si="0"/>
        <v>876</v>
      </c>
      <c r="H8" s="32">
        <f t="shared" si="0"/>
        <v>469</v>
      </c>
      <c r="I8" s="33">
        <f t="shared" si="1"/>
        <v>9.0688008849197643E-3</v>
      </c>
      <c r="J8" s="34">
        <f t="shared" si="2"/>
        <v>9.4849188598555567E-3</v>
      </c>
      <c r="K8" s="34">
        <f t="shared" si="3"/>
        <v>9.6582344756123029E-3</v>
      </c>
      <c r="L8" s="35">
        <f t="shared" si="4"/>
        <v>9.7767887162934566E-3</v>
      </c>
    </row>
    <row r="9" spans="1:12" x14ac:dyDescent="0.25">
      <c r="A9" s="28" t="s">
        <v>13</v>
      </c>
      <c r="B9" s="36">
        <v>14049</v>
      </c>
      <c r="C9" s="37">
        <v>17834</v>
      </c>
      <c r="D9" s="37">
        <v>20848</v>
      </c>
      <c r="E9" s="37">
        <v>22650</v>
      </c>
      <c r="F9" s="31">
        <f t="shared" si="0"/>
        <v>3785</v>
      </c>
      <c r="G9" s="32">
        <f t="shared" si="0"/>
        <v>3014</v>
      </c>
      <c r="H9" s="32">
        <f t="shared" si="0"/>
        <v>1802</v>
      </c>
      <c r="I9" s="33">
        <f t="shared" si="1"/>
        <v>1.9044481858331502E-2</v>
      </c>
      <c r="J9" s="34">
        <f t="shared" si="2"/>
        <v>2.1250507907872362E-2</v>
      </c>
      <c r="K9" s="34">
        <f t="shared" si="3"/>
        <v>2.2788011809366827E-2</v>
      </c>
      <c r="L9" s="35">
        <f t="shared" si="4"/>
        <v>2.3798416380875528E-2</v>
      </c>
    </row>
    <row r="10" spans="1:12" x14ac:dyDescent="0.25">
      <c r="A10" s="28" t="s">
        <v>14</v>
      </c>
      <c r="B10" s="36">
        <v>9440</v>
      </c>
      <c r="C10" s="37">
        <v>10883</v>
      </c>
      <c r="D10" s="37">
        <v>12059</v>
      </c>
      <c r="E10" s="37">
        <v>12652</v>
      </c>
      <c r="F10" s="31">
        <f t="shared" si="0"/>
        <v>1443</v>
      </c>
      <c r="G10" s="32">
        <f t="shared" si="0"/>
        <v>1176</v>
      </c>
      <c r="H10" s="32">
        <f t="shared" si="0"/>
        <v>593</v>
      </c>
      <c r="I10" s="33">
        <f t="shared" si="1"/>
        <v>1.2796633834625197E-2</v>
      </c>
      <c r="J10" s="34">
        <f t="shared" si="2"/>
        <v>1.2967885923593974E-2</v>
      </c>
      <c r="K10" s="34">
        <f t="shared" si="3"/>
        <v>1.318115092139076E-2</v>
      </c>
      <c r="L10" s="35">
        <f t="shared" si="4"/>
        <v>1.3293490686571178E-2</v>
      </c>
    </row>
    <row r="11" spans="1:12" x14ac:dyDescent="0.25">
      <c r="A11" s="28" t="s">
        <v>15</v>
      </c>
      <c r="B11" s="36">
        <v>6766</v>
      </c>
      <c r="C11" s="37">
        <v>7456</v>
      </c>
      <c r="D11" s="37">
        <v>8032</v>
      </c>
      <c r="E11" s="37">
        <v>8425</v>
      </c>
      <c r="F11" s="31">
        <f t="shared" si="0"/>
        <v>690</v>
      </c>
      <c r="G11" s="32">
        <f t="shared" si="0"/>
        <v>576</v>
      </c>
      <c r="H11" s="32">
        <f t="shared" si="0"/>
        <v>393</v>
      </c>
      <c r="I11" s="33">
        <f t="shared" si="1"/>
        <v>9.1718246318934406E-3</v>
      </c>
      <c r="J11" s="34">
        <f t="shared" si="2"/>
        <v>8.8843662084275177E-3</v>
      </c>
      <c r="K11" s="34">
        <f t="shared" si="3"/>
        <v>8.779418210515845E-3</v>
      </c>
      <c r="L11" s="35">
        <f t="shared" si="4"/>
        <v>8.852170331517719E-3</v>
      </c>
    </row>
    <row r="12" spans="1:12" x14ac:dyDescent="0.25">
      <c r="A12" s="28" t="s">
        <v>16</v>
      </c>
      <c r="B12" s="36">
        <v>3461</v>
      </c>
      <c r="C12" s="37">
        <v>4454</v>
      </c>
      <c r="D12" s="37">
        <v>5231</v>
      </c>
      <c r="E12" s="37">
        <v>5676</v>
      </c>
      <c r="F12" s="31">
        <f t="shared" si="0"/>
        <v>993</v>
      </c>
      <c r="G12" s="32">
        <f t="shared" si="0"/>
        <v>777</v>
      </c>
      <c r="H12" s="32">
        <f t="shared" si="0"/>
        <v>445</v>
      </c>
      <c r="I12" s="33">
        <f t="shared" si="1"/>
        <v>4.6916472141565477E-3</v>
      </c>
      <c r="J12" s="34">
        <f t="shared" si="2"/>
        <v>5.3072648997231978E-3</v>
      </c>
      <c r="K12" s="34">
        <f t="shared" si="3"/>
        <v>5.7177709984074189E-3</v>
      </c>
      <c r="L12" s="35">
        <f t="shared" si="4"/>
        <v>5.9637885818035101E-3</v>
      </c>
    </row>
    <row r="13" spans="1:12" x14ac:dyDescent="0.25">
      <c r="A13" s="28" t="s">
        <v>17</v>
      </c>
      <c r="B13" s="36">
        <v>6653</v>
      </c>
      <c r="C13" s="37">
        <v>7270</v>
      </c>
      <c r="D13" s="37">
        <v>7734</v>
      </c>
      <c r="E13" s="37">
        <v>7997</v>
      </c>
      <c r="F13" s="31">
        <f t="shared" si="0"/>
        <v>617</v>
      </c>
      <c r="G13" s="32">
        <f t="shared" si="0"/>
        <v>464</v>
      </c>
      <c r="H13" s="32">
        <f t="shared" si="0"/>
        <v>263</v>
      </c>
      <c r="I13" s="33">
        <f t="shared" si="1"/>
        <v>9.0186445870509991E-3</v>
      </c>
      <c r="J13" s="34">
        <f t="shared" si="2"/>
        <v>8.662733682305265E-3</v>
      </c>
      <c r="K13" s="34">
        <f t="shared" si="3"/>
        <v>8.453687803800989E-3</v>
      </c>
      <c r="L13" s="35">
        <f t="shared" si="4"/>
        <v>8.4024695716495186E-3</v>
      </c>
    </row>
    <row r="14" spans="1:12" x14ac:dyDescent="0.25">
      <c r="A14" s="28" t="s">
        <v>18</v>
      </c>
      <c r="B14" s="36">
        <v>4108</v>
      </c>
      <c r="C14" s="37">
        <v>5642</v>
      </c>
      <c r="D14" s="37">
        <v>6969</v>
      </c>
      <c r="E14" s="37">
        <v>7693</v>
      </c>
      <c r="F14" s="31">
        <f t="shared" si="0"/>
        <v>1534</v>
      </c>
      <c r="G14" s="32">
        <f t="shared" si="0"/>
        <v>1327</v>
      </c>
      <c r="H14" s="32">
        <f t="shared" si="0"/>
        <v>724</v>
      </c>
      <c r="I14" s="33">
        <f t="shared" si="1"/>
        <v>5.5687046390508798E-3</v>
      </c>
      <c r="J14" s="34">
        <f t="shared" si="2"/>
        <v>6.722853292375007E-3</v>
      </c>
      <c r="K14" s="34">
        <f t="shared" si="3"/>
        <v>7.6175006858920473E-3</v>
      </c>
      <c r="L14" s="35">
        <f t="shared" si="4"/>
        <v>8.083055947817901E-3</v>
      </c>
    </row>
    <row r="15" spans="1:12" x14ac:dyDescent="0.25">
      <c r="A15" s="28" t="s">
        <v>19</v>
      </c>
      <c r="B15" s="36">
        <v>28662</v>
      </c>
      <c r="C15" s="37">
        <v>32727</v>
      </c>
      <c r="D15" s="37">
        <v>35981</v>
      </c>
      <c r="E15" s="37">
        <v>38128</v>
      </c>
      <c r="F15" s="31">
        <f t="shared" si="0"/>
        <v>4065</v>
      </c>
      <c r="G15" s="32">
        <f t="shared" si="0"/>
        <v>3254</v>
      </c>
      <c r="H15" s="32">
        <f t="shared" si="0"/>
        <v>2147</v>
      </c>
      <c r="I15" s="33">
        <f t="shared" si="1"/>
        <v>3.8853508365257139E-2</v>
      </c>
      <c r="J15" s="34">
        <f t="shared" si="2"/>
        <v>3.899660044302674E-2</v>
      </c>
      <c r="K15" s="34">
        <f t="shared" si="3"/>
        <v>3.9329213973178616E-2</v>
      </c>
      <c r="L15" s="35">
        <f t="shared" si="4"/>
        <v>4.0061192925828791E-2</v>
      </c>
    </row>
    <row r="16" spans="1:12" x14ac:dyDescent="0.25">
      <c r="A16" s="28" t="s">
        <v>20</v>
      </c>
      <c r="B16" s="36">
        <v>7385</v>
      </c>
      <c r="C16" s="37">
        <v>7661</v>
      </c>
      <c r="D16" s="37">
        <v>7749</v>
      </c>
      <c r="E16" s="37">
        <v>7598</v>
      </c>
      <c r="F16" s="31">
        <f t="shared" si="0"/>
        <v>276</v>
      </c>
      <c r="G16" s="32">
        <f t="shared" si="0"/>
        <v>88</v>
      </c>
      <c r="H16" s="32">
        <f t="shared" si="0"/>
        <v>-151</v>
      </c>
      <c r="I16" s="33">
        <f t="shared" si="1"/>
        <v>1.0010925939481682E-2</v>
      </c>
      <c r="J16" s="34">
        <f t="shared" si="2"/>
        <v>9.1286386162504306E-3</v>
      </c>
      <c r="K16" s="34">
        <f t="shared" si="3"/>
        <v>8.4700836296423415E-3</v>
      </c>
      <c r="L16" s="35">
        <f t="shared" si="4"/>
        <v>7.9832391903705193E-3</v>
      </c>
    </row>
    <row r="17" spans="1:12" x14ac:dyDescent="0.25">
      <c r="A17" s="28" t="s">
        <v>21</v>
      </c>
      <c r="B17" s="36">
        <v>3756</v>
      </c>
      <c r="C17" s="37">
        <v>4632</v>
      </c>
      <c r="D17" s="37">
        <v>5043</v>
      </c>
      <c r="E17" s="37">
        <v>5191</v>
      </c>
      <c r="F17" s="31">
        <f t="shared" si="0"/>
        <v>876</v>
      </c>
      <c r="G17" s="32">
        <f t="shared" si="0"/>
        <v>411</v>
      </c>
      <c r="H17" s="32">
        <f t="shared" si="0"/>
        <v>148</v>
      </c>
      <c r="I17" s="33">
        <f t="shared" si="1"/>
        <v>5.0915420214885845E-3</v>
      </c>
      <c r="J17" s="34">
        <f t="shared" si="2"/>
        <v>5.5193648440767518E-3</v>
      </c>
      <c r="K17" s="34">
        <f t="shared" si="3"/>
        <v>5.5122766478624763E-3</v>
      </c>
      <c r="L17" s="35">
        <f t="shared" si="4"/>
        <v>5.4541977674668818E-3</v>
      </c>
    </row>
    <row r="18" spans="1:12" x14ac:dyDescent="0.25">
      <c r="A18" s="28" t="s">
        <v>22</v>
      </c>
      <c r="B18" s="36">
        <v>48233</v>
      </c>
      <c r="C18" s="37">
        <v>53744</v>
      </c>
      <c r="D18" s="37">
        <v>57824</v>
      </c>
      <c r="E18" s="37">
        <v>60016</v>
      </c>
      <c r="F18" s="31">
        <f t="shared" si="0"/>
        <v>5511</v>
      </c>
      <c r="G18" s="32">
        <f t="shared" si="0"/>
        <v>4080</v>
      </c>
      <c r="H18" s="32">
        <f t="shared" si="0"/>
        <v>2192</v>
      </c>
      <c r="I18" s="33">
        <f t="shared" si="1"/>
        <v>6.5383478786597157E-2</v>
      </c>
      <c r="J18" s="34">
        <f t="shared" si="2"/>
        <v>6.4039884322120239E-2</v>
      </c>
      <c r="K18" s="34">
        <f t="shared" si="3"/>
        <v>6.320481556335511E-2</v>
      </c>
      <c r="L18" s="35">
        <f t="shared" si="4"/>
        <v>6.3058973841705335E-2</v>
      </c>
    </row>
    <row r="19" spans="1:12" x14ac:dyDescent="0.25">
      <c r="A19" s="28" t="s">
        <v>23</v>
      </c>
      <c r="B19" s="36">
        <v>3734</v>
      </c>
      <c r="C19" s="37">
        <v>4290</v>
      </c>
      <c r="D19" s="37">
        <v>4702</v>
      </c>
      <c r="E19" s="37">
        <v>5004</v>
      </c>
      <c r="F19" s="31">
        <f t="shared" si="0"/>
        <v>556</v>
      </c>
      <c r="G19" s="32">
        <f t="shared" si="0"/>
        <v>412</v>
      </c>
      <c r="H19" s="32">
        <f t="shared" si="0"/>
        <v>302</v>
      </c>
      <c r="I19" s="33">
        <f t="shared" si="1"/>
        <v>5.061719357890941E-3</v>
      </c>
      <c r="J19" s="34">
        <f t="shared" si="2"/>
        <v>5.1118469734648675E-3</v>
      </c>
      <c r="K19" s="34">
        <f t="shared" si="3"/>
        <v>5.1395448737357454E-3</v>
      </c>
      <c r="L19" s="35">
        <f t="shared" si="4"/>
        <v>5.2577163607020376E-3</v>
      </c>
    </row>
    <row r="20" spans="1:12" x14ac:dyDescent="0.25">
      <c r="A20" s="28" t="s">
        <v>24</v>
      </c>
      <c r="B20" s="36">
        <v>18404</v>
      </c>
      <c r="C20" s="37">
        <v>21716</v>
      </c>
      <c r="D20" s="37">
        <v>23458</v>
      </c>
      <c r="E20" s="37">
        <v>24134</v>
      </c>
      <c r="F20" s="31">
        <f t="shared" si="0"/>
        <v>3312</v>
      </c>
      <c r="G20" s="32">
        <f t="shared" si="0"/>
        <v>1742</v>
      </c>
      <c r="H20" s="32">
        <f t="shared" si="0"/>
        <v>676</v>
      </c>
      <c r="I20" s="33">
        <f t="shared" si="1"/>
        <v>2.4948013675046836E-2</v>
      </c>
      <c r="J20" s="34">
        <f t="shared" si="2"/>
        <v>2.5876193211133578E-2</v>
      </c>
      <c r="K20" s="34">
        <f t="shared" si="3"/>
        <v>2.5640885505762039E-2</v>
      </c>
      <c r="L20" s="35">
        <f t="shared" si="4"/>
        <v>2.5357659202474615E-2</v>
      </c>
    </row>
    <row r="21" spans="1:12" x14ac:dyDescent="0.25">
      <c r="A21" s="28" t="s">
        <v>25</v>
      </c>
      <c r="B21" s="29">
        <v>8901</v>
      </c>
      <c r="C21" s="30">
        <v>8773</v>
      </c>
      <c r="D21" s="30">
        <v>8620</v>
      </c>
      <c r="E21" s="30">
        <v>8297</v>
      </c>
      <c r="F21" s="31">
        <f t="shared" si="0"/>
        <v>-128</v>
      </c>
      <c r="G21" s="32">
        <f t="shared" si="0"/>
        <v>-153</v>
      </c>
      <c r="H21" s="32">
        <f>E21-D21</f>
        <v>-323</v>
      </c>
      <c r="I21" s="33">
        <f t="shared" si="1"/>
        <v>1.2065978576482932E-2</v>
      </c>
      <c r="J21" s="34">
        <f t="shared" si="2"/>
        <v>1.04536674820996E-2</v>
      </c>
      <c r="K21" s="34">
        <f t="shared" si="3"/>
        <v>9.4221345834968363E-3</v>
      </c>
      <c r="L21" s="35">
        <f t="shared" si="4"/>
        <v>8.7176803846412479E-3</v>
      </c>
    </row>
    <row r="22" spans="1:12" x14ac:dyDescent="0.25">
      <c r="A22" s="28" t="s">
        <v>26</v>
      </c>
      <c r="B22" s="29">
        <v>3262</v>
      </c>
      <c r="C22" s="30">
        <v>4264</v>
      </c>
      <c r="D22" s="30">
        <v>4969</v>
      </c>
      <c r="E22" s="30">
        <v>5369</v>
      </c>
      <c r="F22" s="31">
        <f t="shared" si="0"/>
        <v>1002</v>
      </c>
      <c r="G22" s="32">
        <f t="shared" si="0"/>
        <v>705</v>
      </c>
      <c r="H22" s="32">
        <f t="shared" si="0"/>
        <v>400</v>
      </c>
      <c r="I22" s="33">
        <f t="shared" si="1"/>
        <v>4.4218876661596815E-3</v>
      </c>
      <c r="J22" s="34">
        <f t="shared" si="2"/>
        <v>5.0808660827165956E-3</v>
      </c>
      <c r="K22" s="34">
        <f t="shared" si="3"/>
        <v>5.4313905737118076E-3</v>
      </c>
      <c r="L22" s="35">
        <f t="shared" si="4"/>
        <v>5.6412228498419741E-3</v>
      </c>
    </row>
    <row r="23" spans="1:12" x14ac:dyDescent="0.25">
      <c r="A23" s="28" t="s">
        <v>27</v>
      </c>
      <c r="B23" s="29">
        <v>4762</v>
      </c>
      <c r="C23" s="30">
        <v>5881</v>
      </c>
      <c r="D23" s="30">
        <v>6450</v>
      </c>
      <c r="E23" s="30">
        <v>6725</v>
      </c>
      <c r="F23" s="31">
        <f t="shared" si="0"/>
        <v>1119</v>
      </c>
      <c r="G23" s="32">
        <f t="shared" si="0"/>
        <v>569</v>
      </c>
      <c r="H23" s="32">
        <f t="shared" si="0"/>
        <v>275</v>
      </c>
      <c r="I23" s="33">
        <f t="shared" si="1"/>
        <v>6.4552510932717362E-3</v>
      </c>
      <c r="J23" s="34">
        <f t="shared" si="2"/>
        <v>7.0076391727148914E-3</v>
      </c>
      <c r="K23" s="34">
        <f t="shared" si="3"/>
        <v>7.0502051117812756E-3</v>
      </c>
      <c r="L23" s="35">
        <f t="shared" si="4"/>
        <v>7.0659757245645884E-3</v>
      </c>
    </row>
    <row r="24" spans="1:12" x14ac:dyDescent="0.25">
      <c r="A24" s="28" t="s">
        <v>28</v>
      </c>
      <c r="B24" s="29">
        <v>16998</v>
      </c>
      <c r="C24" s="30">
        <v>19161</v>
      </c>
      <c r="D24" s="30">
        <v>20918</v>
      </c>
      <c r="E24" s="30">
        <v>22090</v>
      </c>
      <c r="F24" s="31">
        <f t="shared" si="0"/>
        <v>2163</v>
      </c>
      <c r="G24" s="32">
        <f t="shared" si="0"/>
        <v>1757</v>
      </c>
      <c r="H24" s="32">
        <f t="shared" si="0"/>
        <v>1172</v>
      </c>
      <c r="I24" s="33">
        <f t="shared" si="1"/>
        <v>2.3042074356033802E-2</v>
      </c>
      <c r="J24" s="34">
        <f t="shared" si="2"/>
        <v>2.2831724908755319E-2</v>
      </c>
      <c r="K24" s="34">
        <f t="shared" si="3"/>
        <v>2.2864525663293136E-2</v>
      </c>
      <c r="L24" s="35">
        <f t="shared" si="4"/>
        <v>2.321002286329097E-2</v>
      </c>
    </row>
    <row r="25" spans="1:12" x14ac:dyDescent="0.25">
      <c r="A25" s="28" t="s">
        <v>29</v>
      </c>
      <c r="B25" s="29">
        <v>45981</v>
      </c>
      <c r="C25" s="30">
        <v>49989</v>
      </c>
      <c r="D25" s="30">
        <v>52516</v>
      </c>
      <c r="E25" s="30">
        <v>53671</v>
      </c>
      <c r="F25" s="31">
        <f t="shared" si="0"/>
        <v>4008</v>
      </c>
      <c r="G25" s="32">
        <f t="shared" si="0"/>
        <v>2527</v>
      </c>
      <c r="H25" s="32">
        <f t="shared" si="0"/>
        <v>1155</v>
      </c>
      <c r="I25" s="33">
        <f t="shared" si="1"/>
        <v>6.2330722494692924E-2</v>
      </c>
      <c r="J25" s="34">
        <f t="shared" si="2"/>
        <v>5.9565528754437116E-2</v>
      </c>
      <c r="K25" s="34">
        <f t="shared" si="3"/>
        <v>5.740287932562875E-2</v>
      </c>
      <c r="L25" s="35">
        <f t="shared" si="4"/>
        <v>5.6392265146930264E-2</v>
      </c>
    </row>
    <row r="26" spans="1:12" x14ac:dyDescent="0.25">
      <c r="A26" s="28" t="s">
        <v>30</v>
      </c>
      <c r="B26" s="29">
        <v>3407</v>
      </c>
      <c r="C26" s="30">
        <v>3880</v>
      </c>
      <c r="D26" s="30">
        <v>4225</v>
      </c>
      <c r="E26" s="30">
        <v>4442</v>
      </c>
      <c r="F26" s="31">
        <f t="shared" si="0"/>
        <v>473</v>
      </c>
      <c r="G26" s="32">
        <f t="shared" si="0"/>
        <v>345</v>
      </c>
      <c r="H26" s="32">
        <f t="shared" si="0"/>
        <v>217</v>
      </c>
      <c r="I26" s="33">
        <f t="shared" si="1"/>
        <v>4.6184461307805132E-3</v>
      </c>
      <c r="J26" s="34">
        <f t="shared" si="2"/>
        <v>4.623302157819041E-3</v>
      </c>
      <c r="K26" s="34">
        <f t="shared" si="3"/>
        <v>4.6181576119807581E-3</v>
      </c>
      <c r="L26" s="35">
        <f t="shared" si="4"/>
        <v>4.6672214376975319E-3</v>
      </c>
    </row>
    <row r="27" spans="1:12" x14ac:dyDescent="0.25">
      <c r="A27" s="28" t="s">
        <v>31</v>
      </c>
      <c r="B27" s="29">
        <v>4149</v>
      </c>
      <c r="C27" s="30">
        <v>5660</v>
      </c>
      <c r="D27" s="30">
        <v>6866</v>
      </c>
      <c r="E27" s="30">
        <v>7644</v>
      </c>
      <c r="F27" s="31">
        <f t="shared" si="0"/>
        <v>1511</v>
      </c>
      <c r="G27" s="32">
        <f t="shared" si="0"/>
        <v>1206</v>
      </c>
      <c r="H27" s="32">
        <f t="shared" si="0"/>
        <v>778</v>
      </c>
      <c r="I27" s="33">
        <f t="shared" si="1"/>
        <v>5.6242832393919428E-3</v>
      </c>
      <c r="J27" s="34">
        <f t="shared" si="2"/>
        <v>6.7443016013545801E-3</v>
      </c>
      <c r="K27" s="34">
        <f t="shared" si="3"/>
        <v>7.5049160151147657E-3</v>
      </c>
      <c r="L27" s="35">
        <f t="shared" si="4"/>
        <v>8.0315715150292514E-3</v>
      </c>
    </row>
    <row r="28" spans="1:12" x14ac:dyDescent="0.25">
      <c r="A28" s="28" t="s">
        <v>32</v>
      </c>
      <c r="B28" s="29">
        <v>9099</v>
      </c>
      <c r="C28" s="30">
        <v>11033</v>
      </c>
      <c r="D28" s="30">
        <v>12160</v>
      </c>
      <c r="E28" s="30">
        <v>12585</v>
      </c>
      <c r="F28" s="31">
        <f t="shared" si="0"/>
        <v>1934</v>
      </c>
      <c r="G28" s="32">
        <f t="shared" si="0"/>
        <v>1127</v>
      </c>
      <c r="H28" s="32">
        <f t="shared" si="0"/>
        <v>425</v>
      </c>
      <c r="I28" s="33">
        <f t="shared" si="1"/>
        <v>1.2334382548861723E-2</v>
      </c>
      <c r="J28" s="34">
        <f t="shared" si="2"/>
        <v>1.3146621831757081E-2</v>
      </c>
      <c r="K28" s="34">
        <f t="shared" si="3"/>
        <v>1.3291549482055862E-2</v>
      </c>
      <c r="L28" s="35">
        <f t="shared" si="4"/>
        <v>1.3223093605003027E-2</v>
      </c>
    </row>
    <row r="29" spans="1:12" x14ac:dyDescent="0.25">
      <c r="A29" s="28" t="s">
        <v>33</v>
      </c>
      <c r="B29" s="29">
        <v>8470</v>
      </c>
      <c r="C29" s="30">
        <v>8588</v>
      </c>
      <c r="D29" s="30">
        <v>8521</v>
      </c>
      <c r="E29" s="30">
        <v>8493</v>
      </c>
      <c r="F29" s="31">
        <f t="shared" si="0"/>
        <v>118</v>
      </c>
      <c r="G29" s="32">
        <f t="shared" si="0"/>
        <v>-67</v>
      </c>
      <c r="H29" s="32">
        <f t="shared" si="0"/>
        <v>-28</v>
      </c>
      <c r="I29" s="33">
        <f t="shared" si="1"/>
        <v>1.1481725485092735E-2</v>
      </c>
      <c r="J29" s="34">
        <f t="shared" si="2"/>
        <v>1.0233226528698434E-2</v>
      </c>
      <c r="K29" s="34">
        <f t="shared" si="3"/>
        <v>9.3139221329439151E-3</v>
      </c>
      <c r="L29" s="35">
        <f t="shared" si="4"/>
        <v>8.9236181157958446E-3</v>
      </c>
    </row>
    <row r="30" spans="1:12" x14ac:dyDescent="0.25">
      <c r="A30" s="28" t="s">
        <v>34</v>
      </c>
      <c r="B30" s="29">
        <v>3668</v>
      </c>
      <c r="C30" s="30">
        <v>4456</v>
      </c>
      <c r="D30" s="30">
        <v>5167</v>
      </c>
      <c r="E30" s="30">
        <v>5661</v>
      </c>
      <c r="F30" s="31">
        <f t="shared" si="0"/>
        <v>788</v>
      </c>
      <c r="G30" s="32">
        <f t="shared" si="0"/>
        <v>711</v>
      </c>
      <c r="H30" s="32">
        <f t="shared" si="0"/>
        <v>494</v>
      </c>
      <c r="I30" s="33">
        <f t="shared" si="1"/>
        <v>4.9722513670980104E-3</v>
      </c>
      <c r="J30" s="34">
        <f t="shared" si="2"/>
        <v>5.3096480451653725E-3</v>
      </c>
      <c r="K30" s="34">
        <f t="shared" si="3"/>
        <v>5.6478154748176509E-3</v>
      </c>
      <c r="L30" s="35">
        <f t="shared" si="4"/>
        <v>5.9480280411539233E-3</v>
      </c>
    </row>
    <row r="31" spans="1:12" x14ac:dyDescent="0.25">
      <c r="A31" s="28" t="s">
        <v>35</v>
      </c>
      <c r="B31" s="29">
        <v>4771</v>
      </c>
      <c r="C31" s="30">
        <v>5390</v>
      </c>
      <c r="D31" s="30">
        <v>5667</v>
      </c>
      <c r="E31" s="30">
        <v>5757</v>
      </c>
      <c r="F31" s="31">
        <f t="shared" si="0"/>
        <v>619</v>
      </c>
      <c r="G31" s="32">
        <f t="shared" si="0"/>
        <v>277</v>
      </c>
      <c r="H31" s="32">
        <f t="shared" si="0"/>
        <v>90</v>
      </c>
      <c r="I31" s="33">
        <f t="shared" si="1"/>
        <v>6.4674512738344082E-3</v>
      </c>
      <c r="J31" s="34">
        <f t="shared" si="2"/>
        <v>6.4225769666609867E-3</v>
      </c>
      <c r="K31" s="34">
        <f t="shared" si="3"/>
        <v>6.1943430028627115E-3</v>
      </c>
      <c r="L31" s="35">
        <f t="shared" si="4"/>
        <v>6.0488955013112767E-3</v>
      </c>
    </row>
    <row r="32" spans="1:12" x14ac:dyDescent="0.25">
      <c r="A32" s="28" t="s">
        <v>36</v>
      </c>
      <c r="B32" s="29">
        <v>13631</v>
      </c>
      <c r="C32" s="30">
        <v>15433</v>
      </c>
      <c r="D32" s="30">
        <v>16605</v>
      </c>
      <c r="E32" s="30">
        <v>17157</v>
      </c>
      <c r="F32" s="31">
        <f t="shared" si="0"/>
        <v>1802</v>
      </c>
      <c r="G32" s="32">
        <f t="shared" si="0"/>
        <v>1172</v>
      </c>
      <c r="H32" s="32">
        <f t="shared" si="0"/>
        <v>552</v>
      </c>
      <c r="I32" s="33">
        <f t="shared" si="1"/>
        <v>1.8477851249976276E-2</v>
      </c>
      <c r="J32" s="34">
        <f t="shared" si="2"/>
        <v>1.8389541804541561E-2</v>
      </c>
      <c r="K32" s="34">
        <f t="shared" si="3"/>
        <v>1.8150179206376446E-2</v>
      </c>
      <c r="L32" s="35">
        <f t="shared" si="4"/>
        <v>1.8026906394996975E-2</v>
      </c>
    </row>
    <row r="33" spans="1:12" x14ac:dyDescent="0.25">
      <c r="A33" s="28" t="s">
        <v>37</v>
      </c>
      <c r="B33" s="29">
        <v>4555</v>
      </c>
      <c r="C33" s="30">
        <v>5443</v>
      </c>
      <c r="D33" s="30">
        <v>6050</v>
      </c>
      <c r="E33" s="30">
        <v>6299</v>
      </c>
      <c r="F33" s="31">
        <f t="shared" si="0"/>
        <v>888</v>
      </c>
      <c r="G33" s="32">
        <f t="shared" si="0"/>
        <v>607</v>
      </c>
      <c r="H33" s="32">
        <f t="shared" si="0"/>
        <v>249</v>
      </c>
      <c r="I33" s="33">
        <f t="shared" si="1"/>
        <v>6.1746469403302726E-3</v>
      </c>
      <c r="J33" s="34">
        <f t="shared" si="2"/>
        <v>6.4857303208786183E-3</v>
      </c>
      <c r="K33" s="34">
        <f t="shared" si="3"/>
        <v>6.6129830893452276E-3</v>
      </c>
      <c r="L33" s="35">
        <f t="shared" si="4"/>
        <v>6.6183763701163339E-3</v>
      </c>
    </row>
    <row r="34" spans="1:12" x14ac:dyDescent="0.25">
      <c r="A34" s="28" t="s">
        <v>38</v>
      </c>
      <c r="B34" s="29">
        <v>357705</v>
      </c>
      <c r="C34" s="30">
        <v>407816</v>
      </c>
      <c r="D34" s="30">
        <v>447924</v>
      </c>
      <c r="E34" s="30">
        <v>466238</v>
      </c>
      <c r="F34" s="31">
        <f t="shared" si="0"/>
        <v>50111</v>
      </c>
      <c r="G34" s="32">
        <f t="shared" si="0"/>
        <v>40108</v>
      </c>
      <c r="H34" s="32">
        <f t="shared" si="0"/>
        <v>18314</v>
      </c>
      <c r="I34" s="33">
        <f t="shared" si="1"/>
        <v>0.48489617646341165</v>
      </c>
      <c r="J34" s="34">
        <f t="shared" si="2"/>
        <v>0.48594242082297162</v>
      </c>
      <c r="K34" s="34">
        <f t="shared" si="3"/>
        <v>0.48960559294411099</v>
      </c>
      <c r="L34" s="35">
        <f t="shared" si="4"/>
        <v>0.48987753009212559</v>
      </c>
    </row>
    <row r="35" spans="1:12" x14ac:dyDescent="0.25">
      <c r="A35" s="28" t="s">
        <v>39</v>
      </c>
      <c r="B35" s="29">
        <v>13570</v>
      </c>
      <c r="C35" s="30">
        <v>15484</v>
      </c>
      <c r="D35" s="30">
        <v>17126</v>
      </c>
      <c r="E35" s="30">
        <v>18361</v>
      </c>
      <c r="F35" s="31">
        <f t="shared" si="0"/>
        <v>1914</v>
      </c>
      <c r="G35" s="32">
        <f t="shared" si="0"/>
        <v>1642</v>
      </c>
      <c r="H35" s="32">
        <f t="shared" si="0"/>
        <v>1235</v>
      </c>
      <c r="I35" s="33">
        <f t="shared" si="1"/>
        <v>1.839516113727372E-2</v>
      </c>
      <c r="J35" s="34">
        <f t="shared" si="2"/>
        <v>1.8450312013317018E-2</v>
      </c>
      <c r="K35" s="34">
        <f t="shared" si="3"/>
        <v>1.8719660890599399E-2</v>
      </c>
      <c r="L35" s="35">
        <f t="shared" si="4"/>
        <v>1.9291952457803779E-2</v>
      </c>
    </row>
    <row r="36" spans="1:12" x14ac:dyDescent="0.25">
      <c r="A36" s="28" t="s">
        <v>40</v>
      </c>
      <c r="B36" s="29">
        <v>22577</v>
      </c>
      <c r="C36" s="30">
        <v>24042</v>
      </c>
      <c r="D36" s="30">
        <v>25105</v>
      </c>
      <c r="E36" s="30">
        <v>25282</v>
      </c>
      <c r="F36" s="31">
        <f t="shared" si="0"/>
        <v>1465</v>
      </c>
      <c r="G36" s="32">
        <f t="shared" si="0"/>
        <v>1063</v>
      </c>
      <c r="H36" s="32">
        <f t="shared" si="0"/>
        <v>177</v>
      </c>
      <c r="I36" s="33">
        <f t="shared" si="1"/>
        <v>3.0604830729272572E-2</v>
      </c>
      <c r="J36" s="34">
        <f t="shared" si="2"/>
        <v>2.864779136038283E-2</v>
      </c>
      <c r="K36" s="34">
        <f t="shared" si="3"/>
        <v>2.7441147183142469E-2</v>
      </c>
      <c r="L36" s="35">
        <f t="shared" si="4"/>
        <v>2.6563865913522965E-2</v>
      </c>
    </row>
    <row r="37" spans="1:12" x14ac:dyDescent="0.25">
      <c r="A37" s="28" t="s">
        <v>41</v>
      </c>
      <c r="B37" s="29">
        <v>4204</v>
      </c>
      <c r="C37" s="30">
        <v>5279</v>
      </c>
      <c r="D37" s="30">
        <v>6066</v>
      </c>
      <c r="E37" s="30">
        <v>6613</v>
      </c>
      <c r="F37" s="31">
        <f t="shared" si="0"/>
        <v>1075</v>
      </c>
      <c r="G37" s="32">
        <f t="shared" si="0"/>
        <v>787</v>
      </c>
      <c r="H37" s="32">
        <f t="shared" si="0"/>
        <v>547</v>
      </c>
      <c r="I37" s="33">
        <f t="shared" si="1"/>
        <v>5.698839898386052E-3</v>
      </c>
      <c r="J37" s="34">
        <f t="shared" si="2"/>
        <v>6.2903123946202871E-3</v>
      </c>
      <c r="K37" s="34">
        <f t="shared" si="3"/>
        <v>6.630471970242669E-3</v>
      </c>
      <c r="L37" s="35">
        <f t="shared" si="4"/>
        <v>6.9482970210476766E-3</v>
      </c>
    </row>
    <row r="38" spans="1:12" x14ac:dyDescent="0.25">
      <c r="A38" s="28" t="s">
        <v>42</v>
      </c>
      <c r="B38" s="29">
        <v>9028</v>
      </c>
      <c r="C38" s="30">
        <v>9467</v>
      </c>
      <c r="D38" s="30">
        <v>9683</v>
      </c>
      <c r="E38" s="30">
        <v>9686</v>
      </c>
      <c r="F38" s="31">
        <f t="shared" si="0"/>
        <v>439</v>
      </c>
      <c r="G38" s="32">
        <f t="shared" si="0"/>
        <v>216</v>
      </c>
      <c r="H38" s="32">
        <f t="shared" si="0"/>
        <v>3</v>
      </c>
      <c r="I38" s="33">
        <f t="shared" si="1"/>
        <v>1.2238136679978419E-2</v>
      </c>
      <c r="J38" s="34">
        <f t="shared" si="2"/>
        <v>1.1280618950534241E-2</v>
      </c>
      <c r="K38" s="34">
        <f t="shared" si="3"/>
        <v>1.0584052108120634E-2</v>
      </c>
      <c r="L38" s="35">
        <f t="shared" si="4"/>
        <v>1.0177106448792952E-2</v>
      </c>
    </row>
    <row r="39" spans="1:12" x14ac:dyDescent="0.25">
      <c r="A39" s="28" t="s">
        <v>43</v>
      </c>
      <c r="B39" s="29">
        <v>1354</v>
      </c>
      <c r="C39" s="30">
        <v>1597</v>
      </c>
      <c r="D39" s="30">
        <v>1739</v>
      </c>
      <c r="E39" s="30">
        <v>1853</v>
      </c>
      <c r="F39" s="31">
        <f t="shared" si="0"/>
        <v>243</v>
      </c>
      <c r="G39" s="32">
        <f t="shared" si="0"/>
        <v>142</v>
      </c>
      <c r="H39" s="32">
        <f t="shared" si="0"/>
        <v>114</v>
      </c>
      <c r="I39" s="33">
        <f t="shared" si="1"/>
        <v>1.8354493868731479E-3</v>
      </c>
      <c r="J39" s="34">
        <f t="shared" si="2"/>
        <v>1.9029416355765484E-3</v>
      </c>
      <c r="K39" s="34">
        <f t="shared" si="3"/>
        <v>1.9008227425407189E-3</v>
      </c>
      <c r="L39" s="35">
        <f t="shared" si="4"/>
        <v>1.9469521215789119E-3</v>
      </c>
    </row>
    <row r="40" spans="1:12" x14ac:dyDescent="0.25">
      <c r="A40" s="28" t="s">
        <v>44</v>
      </c>
      <c r="B40" s="29">
        <v>11825</v>
      </c>
      <c r="C40" s="30">
        <v>12706</v>
      </c>
      <c r="D40" s="30">
        <v>13164</v>
      </c>
      <c r="E40" s="30">
        <v>13240</v>
      </c>
      <c r="F40" s="31">
        <f t="shared" si="0"/>
        <v>881</v>
      </c>
      <c r="G40" s="32">
        <f t="shared" si="0"/>
        <v>458</v>
      </c>
      <c r="H40" s="32">
        <f t="shared" si="0"/>
        <v>76</v>
      </c>
      <c r="I40" s="33">
        <f t="shared" si="1"/>
        <v>1.6029681683733362E-2</v>
      </c>
      <c r="J40" s="34">
        <f t="shared" si="2"/>
        <v>1.514012299413627E-2</v>
      </c>
      <c r="K40" s="34">
        <f t="shared" si="3"/>
        <v>1.4388976758370342E-2</v>
      </c>
      <c r="L40" s="35">
        <f t="shared" si="4"/>
        <v>1.3911303880034967E-2</v>
      </c>
    </row>
    <row r="41" spans="1:12" x14ac:dyDescent="0.25">
      <c r="A41" s="28" t="s">
        <v>45</v>
      </c>
      <c r="B41" s="29">
        <v>1947</v>
      </c>
      <c r="C41" s="30">
        <v>2331</v>
      </c>
      <c r="D41" s="30">
        <v>2560</v>
      </c>
      <c r="E41" s="30">
        <v>2678</v>
      </c>
      <c r="F41" s="31">
        <f t="shared" si="0"/>
        <v>384</v>
      </c>
      <c r="G41" s="32">
        <f t="shared" si="0"/>
        <v>229</v>
      </c>
      <c r="H41" s="32">
        <f t="shared" si="0"/>
        <v>118</v>
      </c>
      <c r="I41" s="33">
        <f t="shared" si="1"/>
        <v>2.6393057283914468E-3</v>
      </c>
      <c r="J41" s="34">
        <f t="shared" si="2"/>
        <v>2.7775560128546865E-3</v>
      </c>
      <c r="K41" s="34">
        <f t="shared" si="3"/>
        <v>2.7982209435907079E-3</v>
      </c>
      <c r="L41" s="35">
        <f t="shared" si="4"/>
        <v>2.8137818573061662E-3</v>
      </c>
    </row>
    <row r="42" spans="1:12" x14ac:dyDescent="0.25">
      <c r="A42" s="38" t="s">
        <v>46</v>
      </c>
      <c r="B42" s="39">
        <f>SUM(B5:B41)</f>
        <v>737694</v>
      </c>
      <c r="C42" s="40">
        <f t="shared" ref="C42:E42" si="5">SUM(C5:C41)</f>
        <v>839227</v>
      </c>
      <c r="D42" s="40">
        <f t="shared" si="5"/>
        <v>914867</v>
      </c>
      <c r="E42" s="40">
        <f t="shared" si="5"/>
        <v>951744</v>
      </c>
      <c r="F42" s="41">
        <f t="shared" si="0"/>
        <v>101533</v>
      </c>
      <c r="G42" s="42">
        <f t="shared" si="0"/>
        <v>75640</v>
      </c>
      <c r="H42" s="42">
        <f t="shared" si="0"/>
        <v>36877</v>
      </c>
      <c r="I42" s="43">
        <f t="shared" si="1"/>
        <v>1</v>
      </c>
      <c r="J42" s="44">
        <f t="shared" si="2"/>
        <v>1</v>
      </c>
      <c r="K42" s="44">
        <f t="shared" si="3"/>
        <v>1</v>
      </c>
      <c r="L42" s="45">
        <f t="shared" si="4"/>
        <v>1</v>
      </c>
    </row>
    <row r="43" spans="1:12" x14ac:dyDescent="0.25">
      <c r="A43" s="49" t="s">
        <v>48</v>
      </c>
    </row>
  </sheetData>
  <mergeCells count="7">
    <mergeCell ref="A1:L1"/>
    <mergeCell ref="A2:A4"/>
    <mergeCell ref="B2:E3"/>
    <mergeCell ref="F2:H2"/>
    <mergeCell ref="I2:L2"/>
    <mergeCell ref="F3:H3"/>
    <mergeCell ref="I3:L3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D44"/>
  <sheetViews>
    <sheetView workbookViewId="0">
      <selection activeCell="G14" sqref="G14"/>
    </sheetView>
  </sheetViews>
  <sheetFormatPr defaultRowHeight="15" x14ac:dyDescent="0.25"/>
  <cols>
    <col min="1" max="1" width="20" bestFit="1" customWidth="1"/>
    <col min="2" max="2" width="28.85546875" customWidth="1"/>
    <col min="3" max="3" width="26.85546875" customWidth="1"/>
    <col min="4" max="4" width="30.5703125" customWidth="1"/>
  </cols>
  <sheetData>
    <row r="1" spans="1:4" ht="15.75" x14ac:dyDescent="0.25">
      <c r="A1" s="60" t="s">
        <v>49</v>
      </c>
    </row>
    <row r="2" spans="1:4" ht="15.75" x14ac:dyDescent="0.25">
      <c r="A2" s="59" t="s">
        <v>50</v>
      </c>
      <c r="B2" s="59"/>
      <c r="C2" s="59"/>
      <c r="D2" s="59"/>
    </row>
    <row r="3" spans="1:4" ht="15" customHeight="1" x14ac:dyDescent="0.25">
      <c r="A3" s="50" t="s">
        <v>0</v>
      </c>
      <c r="B3" s="50" t="s">
        <v>51</v>
      </c>
      <c r="C3" s="50" t="s">
        <v>55</v>
      </c>
      <c r="D3" s="50" t="s">
        <v>52</v>
      </c>
    </row>
    <row r="4" spans="1:4" ht="37.5" customHeight="1" x14ac:dyDescent="0.25">
      <c r="A4" s="50"/>
      <c r="B4" s="50"/>
      <c r="C4" s="50"/>
      <c r="D4" s="50"/>
    </row>
    <row r="5" spans="1:4" x14ac:dyDescent="0.25">
      <c r="A5" s="51" t="s">
        <v>9</v>
      </c>
      <c r="B5" s="52">
        <v>3447</v>
      </c>
      <c r="C5" s="53">
        <v>16.3</v>
      </c>
      <c r="D5" s="53">
        <v>92.52</v>
      </c>
    </row>
    <row r="6" spans="1:4" x14ac:dyDescent="0.25">
      <c r="A6" s="51" t="s">
        <v>10</v>
      </c>
      <c r="B6" s="52">
        <v>16329</v>
      </c>
      <c r="C6" s="53">
        <v>149</v>
      </c>
      <c r="D6" s="53">
        <v>93.9</v>
      </c>
    </row>
    <row r="7" spans="1:4" x14ac:dyDescent="0.25">
      <c r="A7" s="51" t="s">
        <v>11</v>
      </c>
      <c r="B7" s="52">
        <v>8524</v>
      </c>
      <c r="C7" s="53">
        <v>57</v>
      </c>
      <c r="D7" s="53">
        <v>93.24</v>
      </c>
    </row>
    <row r="8" spans="1:4" x14ac:dyDescent="0.25">
      <c r="A8" s="51" t="s">
        <v>12</v>
      </c>
      <c r="B8" s="52">
        <v>8836</v>
      </c>
      <c r="C8" s="53">
        <v>45</v>
      </c>
      <c r="D8" s="53">
        <v>82.91</v>
      </c>
    </row>
    <row r="9" spans="1:4" x14ac:dyDescent="0.25">
      <c r="A9" s="51" t="s">
        <v>13</v>
      </c>
      <c r="B9" s="52">
        <v>20848</v>
      </c>
      <c r="C9" s="53">
        <v>64.8</v>
      </c>
      <c r="D9" s="53">
        <v>90.86</v>
      </c>
    </row>
    <row r="10" spans="1:4" x14ac:dyDescent="0.25">
      <c r="A10" s="51" t="s">
        <v>14</v>
      </c>
      <c r="B10" s="52">
        <v>12059</v>
      </c>
      <c r="C10" s="53">
        <v>44.6</v>
      </c>
      <c r="D10" s="53">
        <v>93.45</v>
      </c>
    </row>
    <row r="11" spans="1:4" x14ac:dyDescent="0.25">
      <c r="A11" s="51" t="s">
        <v>15</v>
      </c>
      <c r="B11" s="52">
        <v>8032</v>
      </c>
      <c r="C11" s="53">
        <v>22.3</v>
      </c>
      <c r="D11" s="53">
        <v>86.69</v>
      </c>
    </row>
    <row r="12" spans="1:4" x14ac:dyDescent="0.25">
      <c r="A12" s="51" t="s">
        <v>16</v>
      </c>
      <c r="B12" s="52">
        <v>5231</v>
      </c>
      <c r="C12" s="53">
        <v>38.9</v>
      </c>
      <c r="D12" s="53">
        <v>64.67</v>
      </c>
    </row>
    <row r="13" spans="1:4" x14ac:dyDescent="0.25">
      <c r="A13" s="51" t="s">
        <v>17</v>
      </c>
      <c r="B13" s="52">
        <v>7734</v>
      </c>
      <c r="C13" s="53">
        <v>30.2</v>
      </c>
      <c r="D13" s="53">
        <v>92.22</v>
      </c>
    </row>
    <row r="14" spans="1:4" x14ac:dyDescent="0.25">
      <c r="A14" s="51" t="s">
        <v>18</v>
      </c>
      <c r="B14" s="52">
        <v>6969</v>
      </c>
      <c r="C14" s="53">
        <v>48.6</v>
      </c>
      <c r="D14" s="53">
        <v>91.42</v>
      </c>
    </row>
    <row r="15" spans="1:4" x14ac:dyDescent="0.25">
      <c r="A15" s="51" t="s">
        <v>19</v>
      </c>
      <c r="B15" s="52">
        <v>35981</v>
      </c>
      <c r="C15" s="54">
        <v>42.1</v>
      </c>
      <c r="D15" s="54">
        <v>92.33</v>
      </c>
    </row>
    <row r="16" spans="1:4" x14ac:dyDescent="0.25">
      <c r="A16" s="51" t="s">
        <v>20</v>
      </c>
      <c r="B16" s="52">
        <v>7749</v>
      </c>
      <c r="C16" s="53">
        <v>31.2</v>
      </c>
      <c r="D16" s="53">
        <v>90.7</v>
      </c>
    </row>
    <row r="17" spans="1:4" x14ac:dyDescent="0.25">
      <c r="A17" s="51" t="s">
        <v>21</v>
      </c>
      <c r="B17" s="52">
        <v>5043</v>
      </c>
      <c r="C17" s="53">
        <v>26</v>
      </c>
      <c r="D17" s="53">
        <v>86.97</v>
      </c>
    </row>
    <row r="18" spans="1:4" x14ac:dyDescent="0.25">
      <c r="A18" s="51" t="s">
        <v>22</v>
      </c>
      <c r="B18" s="52">
        <v>57824</v>
      </c>
      <c r="C18" s="54">
        <v>238.9</v>
      </c>
      <c r="D18" s="54">
        <v>97.47</v>
      </c>
    </row>
    <row r="19" spans="1:4" x14ac:dyDescent="0.25">
      <c r="A19" s="51" t="s">
        <v>23</v>
      </c>
      <c r="B19" s="52">
        <v>4702</v>
      </c>
      <c r="C19" s="53">
        <v>28.5</v>
      </c>
      <c r="D19" s="53">
        <v>81.31</v>
      </c>
    </row>
    <row r="20" spans="1:4" x14ac:dyDescent="0.25">
      <c r="A20" s="51" t="s">
        <v>24</v>
      </c>
      <c r="B20" s="52">
        <v>23458</v>
      </c>
      <c r="C20" s="53">
        <v>47.5</v>
      </c>
      <c r="D20" s="53">
        <v>92.85</v>
      </c>
    </row>
    <row r="21" spans="1:4" x14ac:dyDescent="0.25">
      <c r="A21" s="51" t="s">
        <v>25</v>
      </c>
      <c r="B21" s="52">
        <v>8620</v>
      </c>
      <c r="C21" s="53">
        <v>39.200000000000003</v>
      </c>
      <c r="D21" s="53">
        <v>92.02</v>
      </c>
    </row>
    <row r="22" spans="1:4" x14ac:dyDescent="0.25">
      <c r="A22" s="51" t="s">
        <v>26</v>
      </c>
      <c r="B22" s="52">
        <v>4969</v>
      </c>
      <c r="C22" s="53">
        <v>36.4</v>
      </c>
      <c r="D22" s="53">
        <v>90.76</v>
      </c>
    </row>
    <row r="23" spans="1:4" x14ac:dyDescent="0.25">
      <c r="A23" s="51" t="s">
        <v>27</v>
      </c>
      <c r="B23" s="52">
        <v>6450</v>
      </c>
      <c r="C23" s="53">
        <v>29.8</v>
      </c>
      <c r="D23" s="53">
        <v>87.36</v>
      </c>
    </row>
    <row r="24" spans="1:4" x14ac:dyDescent="0.25">
      <c r="A24" s="51" t="s">
        <v>28</v>
      </c>
      <c r="B24" s="52">
        <v>20918</v>
      </c>
      <c r="C24" s="53">
        <v>39.6</v>
      </c>
      <c r="D24" s="53">
        <v>93.66</v>
      </c>
    </row>
    <row r="25" spans="1:4" x14ac:dyDescent="0.25">
      <c r="A25" s="51" t="s">
        <v>29</v>
      </c>
      <c r="B25" s="52">
        <v>52516</v>
      </c>
      <c r="C25" s="54">
        <v>65.599999999999994</v>
      </c>
      <c r="D25" s="54">
        <v>95.49</v>
      </c>
    </row>
    <row r="26" spans="1:4" x14ac:dyDescent="0.25">
      <c r="A26" s="51" t="s">
        <v>30</v>
      </c>
      <c r="B26" s="52">
        <v>4225</v>
      </c>
      <c r="C26" s="53">
        <v>17.5</v>
      </c>
      <c r="D26" s="53">
        <v>85.14</v>
      </c>
    </row>
    <row r="27" spans="1:4" x14ac:dyDescent="0.25">
      <c r="A27" s="51" t="s">
        <v>31</v>
      </c>
      <c r="B27" s="52">
        <v>6866</v>
      </c>
      <c r="C27" s="53">
        <v>28.1</v>
      </c>
      <c r="D27" s="53">
        <v>93.29</v>
      </c>
    </row>
    <row r="28" spans="1:4" x14ac:dyDescent="0.25">
      <c r="A28" s="51" t="s">
        <v>32</v>
      </c>
      <c r="B28" s="52">
        <v>12160</v>
      </c>
      <c r="C28" s="53">
        <v>17.5</v>
      </c>
      <c r="D28" s="53">
        <v>86</v>
      </c>
    </row>
    <row r="29" spans="1:4" x14ac:dyDescent="0.25">
      <c r="A29" s="51" t="s">
        <v>33</v>
      </c>
      <c r="B29" s="52">
        <v>8521</v>
      </c>
      <c r="C29" s="53">
        <v>11.5</v>
      </c>
      <c r="D29" s="53">
        <v>91.7</v>
      </c>
    </row>
    <row r="30" spans="1:4" x14ac:dyDescent="0.25">
      <c r="A30" s="51" t="s">
        <v>34</v>
      </c>
      <c r="B30" s="52">
        <v>5167</v>
      </c>
      <c r="C30" s="53">
        <v>18</v>
      </c>
      <c r="D30" s="53">
        <v>88.74</v>
      </c>
    </row>
    <row r="31" spans="1:4" x14ac:dyDescent="0.25">
      <c r="A31" s="51" t="s">
        <v>35</v>
      </c>
      <c r="B31" s="52">
        <v>5667</v>
      </c>
      <c r="C31" s="53">
        <v>42</v>
      </c>
      <c r="D31" s="53">
        <v>89.01</v>
      </c>
    </row>
    <row r="32" spans="1:4" x14ac:dyDescent="0.25">
      <c r="A32" s="51" t="s">
        <v>36</v>
      </c>
      <c r="B32" s="52">
        <v>16605</v>
      </c>
      <c r="C32" s="53">
        <v>48.7</v>
      </c>
      <c r="D32" s="53">
        <v>92.01</v>
      </c>
    </row>
    <row r="33" spans="1:4" x14ac:dyDescent="0.25">
      <c r="A33" s="51" t="s">
        <v>37</v>
      </c>
      <c r="B33" s="52">
        <v>6050</v>
      </c>
      <c r="C33" s="53">
        <v>197</v>
      </c>
      <c r="D33" s="53">
        <v>93.07</v>
      </c>
    </row>
    <row r="34" spans="1:4" x14ac:dyDescent="0.25">
      <c r="A34" s="51" t="s">
        <v>38</v>
      </c>
      <c r="B34" s="52">
        <v>447924</v>
      </c>
      <c r="C34" s="54">
        <v>1042.7</v>
      </c>
      <c r="D34" s="54">
        <v>93.93</v>
      </c>
    </row>
    <row r="35" spans="1:4" x14ac:dyDescent="0.25">
      <c r="A35" s="51" t="s">
        <v>39</v>
      </c>
      <c r="B35" s="52">
        <v>17126</v>
      </c>
      <c r="C35" s="53">
        <v>122.9</v>
      </c>
      <c r="D35" s="53">
        <v>96.61</v>
      </c>
    </row>
    <row r="36" spans="1:4" x14ac:dyDescent="0.25">
      <c r="A36" s="51" t="s">
        <v>40</v>
      </c>
      <c r="B36" s="52">
        <v>25105</v>
      </c>
      <c r="C36" s="54">
        <v>33.700000000000003</v>
      </c>
      <c r="D36" s="54">
        <v>93.12</v>
      </c>
    </row>
    <row r="37" spans="1:4" x14ac:dyDescent="0.25">
      <c r="A37" s="51" t="s">
        <v>41</v>
      </c>
      <c r="B37" s="52">
        <v>6066</v>
      </c>
      <c r="C37" s="53">
        <v>29.2</v>
      </c>
      <c r="D37" s="53">
        <v>92.45</v>
      </c>
    </row>
    <row r="38" spans="1:4" x14ac:dyDescent="0.25">
      <c r="A38" s="51" t="s">
        <v>42</v>
      </c>
      <c r="B38" s="52">
        <v>9683</v>
      </c>
      <c r="C38" s="53">
        <v>38.4</v>
      </c>
      <c r="D38" s="53">
        <v>93.79</v>
      </c>
    </row>
    <row r="39" spans="1:4" x14ac:dyDescent="0.25">
      <c r="A39" s="51" t="s">
        <v>43</v>
      </c>
      <c r="B39" s="52">
        <v>1739</v>
      </c>
      <c r="C39" s="53">
        <v>22.2</v>
      </c>
      <c r="D39" s="53">
        <v>80.45</v>
      </c>
    </row>
    <row r="40" spans="1:4" x14ac:dyDescent="0.25">
      <c r="A40" s="51" t="s">
        <v>44</v>
      </c>
      <c r="B40" s="52">
        <v>13164</v>
      </c>
      <c r="C40" s="53">
        <v>40.700000000000003</v>
      </c>
      <c r="D40" s="53">
        <v>91.84</v>
      </c>
    </row>
    <row r="41" spans="1:4" x14ac:dyDescent="0.25">
      <c r="A41" s="51" t="s">
        <v>45</v>
      </c>
      <c r="B41" s="52">
        <v>2560</v>
      </c>
      <c r="C41" s="53">
        <v>8.1</v>
      </c>
      <c r="D41" s="53">
        <v>85.27</v>
      </c>
    </row>
    <row r="42" spans="1:4" x14ac:dyDescent="0.25">
      <c r="A42" s="55" t="s">
        <v>53</v>
      </c>
      <c r="B42" s="56">
        <v>914867</v>
      </c>
      <c r="C42" s="57">
        <v>78.408235999589479</v>
      </c>
      <c r="D42" s="57">
        <v>93.141953967079374</v>
      </c>
    </row>
    <row r="43" spans="1:4" x14ac:dyDescent="0.25">
      <c r="A43" s="51" t="s">
        <v>54</v>
      </c>
      <c r="B43" s="56">
        <v>44639899</v>
      </c>
      <c r="C43" s="58">
        <v>179.8</v>
      </c>
      <c r="D43" s="58">
        <v>96.5</v>
      </c>
    </row>
    <row r="44" spans="1:4" ht="15.75" x14ac:dyDescent="0.25">
      <c r="A44" s="61" t="s">
        <v>48</v>
      </c>
    </row>
  </sheetData>
  <mergeCells count="5">
    <mergeCell ref="A2:D2"/>
    <mergeCell ref="A3:A4"/>
    <mergeCell ref="B3:B4"/>
    <mergeCell ref="C3:C4"/>
    <mergeCell ref="D3:D4"/>
  </mergeCells>
  <pageMargins left="0.511811024" right="0.511811024" top="0.78740157499999996" bottom="0.78740157499999996" header="0.31496062000000002" footer="0.31496062000000002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9"/>
  <sheetViews>
    <sheetView topLeftCell="F1" workbookViewId="0">
      <selection activeCell="G37" sqref="G37"/>
    </sheetView>
  </sheetViews>
  <sheetFormatPr defaultRowHeight="15" x14ac:dyDescent="0.25"/>
  <sheetData>
    <row r="1" spans="1:7" s="62" customFormat="1" ht="15.75" x14ac:dyDescent="0.25">
      <c r="A1" s="62" t="s">
        <v>56</v>
      </c>
      <c r="B1" s="62" t="s">
        <v>57</v>
      </c>
      <c r="C1" s="62" t="s">
        <v>58</v>
      </c>
      <c r="D1" s="62" t="s">
        <v>59</v>
      </c>
      <c r="G1" s="65" t="s">
        <v>60</v>
      </c>
    </row>
    <row r="2" spans="1:7" ht="15.75" x14ac:dyDescent="0.25">
      <c r="A2">
        <v>2011</v>
      </c>
      <c r="B2" s="63">
        <v>0.39905070866661713</v>
      </c>
      <c r="C2">
        <v>241711</v>
      </c>
      <c r="D2">
        <v>605715</v>
      </c>
      <c r="E2" s="64">
        <f>B2*100</f>
        <v>39.90507086666171</v>
      </c>
      <c r="G2" s="60" t="s">
        <v>61</v>
      </c>
    </row>
    <row r="3" spans="1:7" ht="15.75" x14ac:dyDescent="0.25">
      <c r="A3">
        <v>2012</v>
      </c>
      <c r="B3" s="63">
        <v>0.39665314169879257</v>
      </c>
      <c r="C3">
        <v>243027</v>
      </c>
      <c r="D3">
        <v>612694</v>
      </c>
      <c r="E3" s="64">
        <f t="shared" ref="E3:E17" si="0">B3*100</f>
        <v>39.66531416987926</v>
      </c>
      <c r="G3" s="60" t="s">
        <v>62</v>
      </c>
    </row>
    <row r="4" spans="1:7" x14ac:dyDescent="0.25">
      <c r="A4">
        <v>2013</v>
      </c>
      <c r="B4" s="63">
        <v>0.3943619244330055</v>
      </c>
      <c r="C4">
        <v>244392</v>
      </c>
      <c r="D4">
        <v>619715</v>
      </c>
      <c r="E4" s="64">
        <f t="shared" si="0"/>
        <v>39.436192443300548</v>
      </c>
    </row>
    <row r="5" spans="1:7" x14ac:dyDescent="0.25">
      <c r="A5">
        <v>2014</v>
      </c>
      <c r="B5" s="63">
        <v>0.39212473556073885</v>
      </c>
      <c r="C5">
        <v>245783</v>
      </c>
      <c r="D5">
        <v>626798</v>
      </c>
      <c r="E5" s="64">
        <f t="shared" si="0"/>
        <v>39.212473556073881</v>
      </c>
    </row>
    <row r="6" spans="1:7" x14ac:dyDescent="0.25">
      <c r="A6">
        <v>2015</v>
      </c>
      <c r="B6" s="63">
        <v>0.39020838460907376</v>
      </c>
      <c r="C6">
        <v>247325</v>
      </c>
      <c r="D6">
        <v>633828</v>
      </c>
      <c r="E6" s="64">
        <f t="shared" si="0"/>
        <v>39.020838460907378</v>
      </c>
    </row>
    <row r="7" spans="1:7" x14ac:dyDescent="0.25">
      <c r="A7">
        <v>2016</v>
      </c>
      <c r="B7" s="63">
        <v>0.3928504749876448</v>
      </c>
      <c r="C7">
        <v>250397</v>
      </c>
      <c r="D7">
        <v>637385</v>
      </c>
      <c r="E7" s="64">
        <f t="shared" si="0"/>
        <v>39.285047498764477</v>
      </c>
    </row>
    <row r="8" spans="1:7" x14ac:dyDescent="0.25">
      <c r="A8">
        <v>2017</v>
      </c>
      <c r="B8" s="63">
        <v>0.39562152446216931</v>
      </c>
      <c r="C8">
        <v>253557</v>
      </c>
      <c r="D8">
        <v>640908</v>
      </c>
      <c r="E8" s="64">
        <f t="shared" si="0"/>
        <v>39.562152446216928</v>
      </c>
    </row>
    <row r="9" spans="1:7" x14ac:dyDescent="0.25">
      <c r="A9">
        <v>2018</v>
      </c>
      <c r="B9" s="63">
        <v>0.39842469834649186</v>
      </c>
      <c r="C9">
        <v>256764</v>
      </c>
      <c r="D9">
        <v>644448</v>
      </c>
      <c r="E9" s="64">
        <f t="shared" si="0"/>
        <v>39.842469834649187</v>
      </c>
    </row>
    <row r="10" spans="1:7" x14ac:dyDescent="0.25">
      <c r="A10">
        <v>2019</v>
      </c>
      <c r="B10" s="63">
        <v>0.40120150427223811</v>
      </c>
      <c r="C10">
        <v>259987</v>
      </c>
      <c r="D10">
        <v>648021</v>
      </c>
      <c r="E10" s="64">
        <f t="shared" si="0"/>
        <v>40.120150427223813</v>
      </c>
    </row>
    <row r="11" spans="1:7" x14ac:dyDescent="0.25">
      <c r="A11">
        <v>2020</v>
      </c>
      <c r="B11" s="63">
        <v>0.40417599722500624</v>
      </c>
      <c r="C11">
        <v>263334</v>
      </c>
      <c r="D11">
        <v>651533</v>
      </c>
      <c r="E11" s="64">
        <f t="shared" si="0"/>
        <v>40.417599722500626</v>
      </c>
    </row>
    <row r="12" spans="1:7" x14ac:dyDescent="0.25">
      <c r="A12">
        <v>2025</v>
      </c>
      <c r="B12" s="63">
        <v>0.43005340736555642</v>
      </c>
      <c r="C12">
        <v>282395</v>
      </c>
      <c r="D12">
        <v>656651</v>
      </c>
      <c r="E12" s="64">
        <f t="shared" si="0"/>
        <v>43.005340736555638</v>
      </c>
    </row>
    <row r="13" spans="1:7" x14ac:dyDescent="0.25">
      <c r="A13">
        <v>2030</v>
      </c>
      <c r="B13" s="63">
        <v>0.45419430939277167</v>
      </c>
      <c r="C13">
        <v>297262</v>
      </c>
      <c r="D13">
        <v>654482</v>
      </c>
      <c r="E13" s="64">
        <f t="shared" si="0"/>
        <v>45.41943093927717</v>
      </c>
    </row>
    <row r="14" spans="1:7" x14ac:dyDescent="0.25">
      <c r="A14">
        <v>2035</v>
      </c>
      <c r="B14" s="63">
        <v>0.47725828078820021</v>
      </c>
      <c r="C14">
        <v>308589</v>
      </c>
      <c r="D14">
        <v>646587</v>
      </c>
      <c r="E14" s="64">
        <f t="shared" si="0"/>
        <v>47.725828078820022</v>
      </c>
    </row>
    <row r="15" spans="1:7" x14ac:dyDescent="0.25">
      <c r="A15">
        <v>2040</v>
      </c>
      <c r="B15" s="63">
        <v>0.50273291434444045</v>
      </c>
      <c r="C15">
        <v>317966</v>
      </c>
      <c r="D15">
        <v>632475</v>
      </c>
      <c r="E15" s="64">
        <f t="shared" si="0"/>
        <v>50.273291434444047</v>
      </c>
    </row>
    <row r="16" spans="1:7" x14ac:dyDescent="0.25">
      <c r="A16">
        <v>2045</v>
      </c>
      <c r="B16" s="63">
        <v>0.54692109661108013</v>
      </c>
      <c r="C16">
        <v>331840</v>
      </c>
      <c r="D16">
        <v>606742</v>
      </c>
      <c r="E16" s="64">
        <f t="shared" si="0"/>
        <v>54.692109661108013</v>
      </c>
    </row>
    <row r="17" spans="1:5" x14ac:dyDescent="0.25">
      <c r="A17">
        <v>2050</v>
      </c>
      <c r="B17" s="63">
        <v>0.60788597113626908</v>
      </c>
      <c r="C17">
        <v>347836</v>
      </c>
      <c r="D17">
        <v>572206</v>
      </c>
      <c r="E17" s="64">
        <f t="shared" si="0"/>
        <v>60.788597113626906</v>
      </c>
    </row>
    <row r="37" spans="7:7" ht="15.75" x14ac:dyDescent="0.25">
      <c r="G37" s="61" t="s">
        <v>63</v>
      </c>
    </row>
    <row r="38" spans="7:7" ht="15.75" x14ac:dyDescent="0.25">
      <c r="G38" s="47"/>
    </row>
    <row r="39" spans="7:7" ht="15.75" x14ac:dyDescent="0.25">
      <c r="G39" s="47"/>
    </row>
  </sheetData>
  <pageMargins left="0.511811024" right="0.511811024" top="0.78740157499999996" bottom="0.78740157499999996" header="0.31496062000000002" footer="0.31496062000000002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58"/>
  <sheetViews>
    <sheetView workbookViewId="0">
      <pane xSplit="6" ySplit="1" topLeftCell="G41" activePane="bottomRight" state="frozen"/>
      <selection pane="topRight" activeCell="G1" sqref="G1"/>
      <selection pane="bottomLeft" activeCell="A2" sqref="A2"/>
      <selection pane="bottomRight" activeCell="I10" sqref="I10"/>
    </sheetView>
  </sheetViews>
  <sheetFormatPr defaultRowHeight="15" x14ac:dyDescent="0.25"/>
  <cols>
    <col min="1" max="1" width="18.5703125" customWidth="1"/>
    <col min="27" max="27" width="11.140625" customWidth="1"/>
  </cols>
  <sheetData>
    <row r="1" spans="1:38" x14ac:dyDescent="0.25">
      <c r="A1" s="66" t="s">
        <v>64</v>
      </c>
      <c r="B1" s="66" t="s">
        <v>65</v>
      </c>
      <c r="C1" s="66" t="s">
        <v>66</v>
      </c>
      <c r="D1" s="66" t="s">
        <v>67</v>
      </c>
      <c r="E1" s="66" t="s">
        <v>68</v>
      </c>
      <c r="F1" s="66" t="s">
        <v>69</v>
      </c>
      <c r="G1" s="66" t="s">
        <v>70</v>
      </c>
      <c r="H1" s="66" t="s">
        <v>71</v>
      </c>
      <c r="I1" s="66" t="s">
        <v>72</v>
      </c>
      <c r="J1" s="66" t="s">
        <v>73</v>
      </c>
      <c r="K1" s="66" t="s">
        <v>74</v>
      </c>
      <c r="L1" s="66" t="s">
        <v>75</v>
      </c>
      <c r="M1" s="66" t="s">
        <v>76</v>
      </c>
      <c r="N1" s="66" t="s">
        <v>77</v>
      </c>
      <c r="O1" s="66" t="s">
        <v>78</v>
      </c>
      <c r="P1" s="66" t="s">
        <v>79</v>
      </c>
      <c r="Q1" s="66" t="s">
        <v>80</v>
      </c>
      <c r="R1" s="66" t="s">
        <v>81</v>
      </c>
      <c r="S1" s="66" t="s">
        <v>82</v>
      </c>
      <c r="T1" s="66" t="s">
        <v>83</v>
      </c>
      <c r="U1" s="66" t="s">
        <v>84</v>
      </c>
      <c r="V1" s="66" t="s">
        <v>85</v>
      </c>
      <c r="W1" s="66" t="s">
        <v>86</v>
      </c>
      <c r="X1" s="66" t="s">
        <v>87</v>
      </c>
      <c r="Y1" s="66" t="s">
        <v>88</v>
      </c>
      <c r="Z1" s="66" t="s">
        <v>89</v>
      </c>
      <c r="AA1" s="66" t="s">
        <v>90</v>
      </c>
      <c r="AB1" s="66" t="s">
        <v>91</v>
      </c>
      <c r="AC1" s="66" t="s">
        <v>92</v>
      </c>
      <c r="AD1" s="66" t="s">
        <v>93</v>
      </c>
      <c r="AE1" s="66" t="s">
        <v>94</v>
      </c>
      <c r="AF1" s="66" t="s">
        <v>95</v>
      </c>
      <c r="AG1" s="66" t="s">
        <v>96</v>
      </c>
      <c r="AH1" s="66" t="s">
        <v>97</v>
      </c>
      <c r="AI1" s="66" t="s">
        <v>98</v>
      </c>
      <c r="AJ1" s="66" t="s">
        <v>99</v>
      </c>
      <c r="AK1" s="66" t="s">
        <v>100</v>
      </c>
      <c r="AL1" s="66" t="s">
        <v>101</v>
      </c>
    </row>
    <row r="2" spans="1:38" x14ac:dyDescent="0.25">
      <c r="A2" s="67" t="s">
        <v>9</v>
      </c>
      <c r="B2" s="67" t="s">
        <v>9</v>
      </c>
      <c r="C2" s="67">
        <v>3500204</v>
      </c>
      <c r="D2" s="67">
        <v>350020</v>
      </c>
      <c r="E2" s="67" t="s">
        <v>38</v>
      </c>
      <c r="F2" s="67">
        <v>2011</v>
      </c>
      <c r="G2" s="68">
        <v>103</v>
      </c>
      <c r="H2" s="68">
        <v>127</v>
      </c>
      <c r="I2" s="68">
        <v>132</v>
      </c>
      <c r="J2" s="68">
        <v>127</v>
      </c>
      <c r="K2" s="68">
        <v>142</v>
      </c>
      <c r="L2" s="68">
        <v>129</v>
      </c>
      <c r="M2" s="68">
        <v>121</v>
      </c>
      <c r="N2" s="68">
        <v>126</v>
      </c>
      <c r="O2" s="68">
        <v>122</v>
      </c>
      <c r="P2" s="68">
        <v>134</v>
      </c>
      <c r="Q2" s="68">
        <v>129</v>
      </c>
      <c r="R2" s="68">
        <v>109</v>
      </c>
      <c r="S2" s="68">
        <v>89</v>
      </c>
      <c r="T2" s="68">
        <v>71</v>
      </c>
      <c r="U2" s="68">
        <v>56</v>
      </c>
      <c r="V2" s="68">
        <v>63</v>
      </c>
      <c r="W2" s="68">
        <v>87</v>
      </c>
      <c r="X2" s="68">
        <v>95</v>
      </c>
      <c r="Y2" s="68">
        <v>117</v>
      </c>
      <c r="Z2" s="68">
        <v>136</v>
      </c>
      <c r="AA2" s="68">
        <v>147</v>
      </c>
      <c r="AB2" s="68">
        <v>134</v>
      </c>
      <c r="AC2" s="68">
        <v>120</v>
      </c>
      <c r="AD2" s="68">
        <v>120</v>
      </c>
      <c r="AE2" s="68">
        <v>138</v>
      </c>
      <c r="AF2" s="68">
        <v>132</v>
      </c>
      <c r="AG2" s="68">
        <v>136</v>
      </c>
      <c r="AH2" s="68">
        <v>105</v>
      </c>
      <c r="AI2" s="68">
        <v>101</v>
      </c>
      <c r="AJ2" s="68">
        <v>63</v>
      </c>
      <c r="AK2" s="68">
        <v>56</v>
      </c>
      <c r="AL2" s="68">
        <v>80</v>
      </c>
    </row>
    <row r="3" spans="1:38" x14ac:dyDescent="0.25">
      <c r="A3" s="67" t="s">
        <v>10</v>
      </c>
      <c r="B3" s="67" t="s">
        <v>10</v>
      </c>
      <c r="C3" s="67">
        <v>3504602</v>
      </c>
      <c r="D3" s="67">
        <v>350460</v>
      </c>
      <c r="E3" s="67" t="s">
        <v>38</v>
      </c>
      <c r="F3" s="67">
        <v>2011</v>
      </c>
      <c r="G3" s="68">
        <v>438</v>
      </c>
      <c r="H3" s="68">
        <v>477</v>
      </c>
      <c r="I3" s="68">
        <v>584</v>
      </c>
      <c r="J3" s="68">
        <v>614</v>
      </c>
      <c r="K3" s="68">
        <v>613</v>
      </c>
      <c r="L3" s="68">
        <v>587</v>
      </c>
      <c r="M3" s="68">
        <v>639</v>
      </c>
      <c r="N3" s="68">
        <v>608</v>
      </c>
      <c r="O3" s="68">
        <v>588</v>
      </c>
      <c r="P3" s="68">
        <v>531</v>
      </c>
      <c r="Q3" s="68">
        <v>446</v>
      </c>
      <c r="R3" s="68">
        <v>352</v>
      </c>
      <c r="S3" s="68">
        <v>264</v>
      </c>
      <c r="T3" s="68">
        <v>218</v>
      </c>
      <c r="U3" s="68">
        <v>174</v>
      </c>
      <c r="V3" s="68">
        <v>203</v>
      </c>
      <c r="W3" s="68">
        <v>439</v>
      </c>
      <c r="X3" s="68">
        <v>459</v>
      </c>
      <c r="Y3" s="68">
        <v>555</v>
      </c>
      <c r="Z3" s="68">
        <v>556</v>
      </c>
      <c r="AA3" s="68">
        <v>568</v>
      </c>
      <c r="AB3" s="68">
        <v>630</v>
      </c>
      <c r="AC3" s="68">
        <v>651</v>
      </c>
      <c r="AD3" s="68">
        <v>675</v>
      </c>
      <c r="AE3" s="68">
        <v>595</v>
      </c>
      <c r="AF3" s="68">
        <v>504</v>
      </c>
      <c r="AG3" s="68">
        <v>479</v>
      </c>
      <c r="AH3" s="68">
        <v>373</v>
      </c>
      <c r="AI3" s="68">
        <v>294</v>
      </c>
      <c r="AJ3" s="68">
        <v>219</v>
      </c>
      <c r="AK3" s="68">
        <v>186</v>
      </c>
      <c r="AL3" s="68">
        <v>256</v>
      </c>
    </row>
    <row r="4" spans="1:38" x14ac:dyDescent="0.25">
      <c r="A4" s="67" t="s">
        <v>11</v>
      </c>
      <c r="B4" s="67" t="s">
        <v>102</v>
      </c>
      <c r="C4" s="67">
        <v>3504800</v>
      </c>
      <c r="D4" s="67">
        <v>350480</v>
      </c>
      <c r="E4" s="67" t="s">
        <v>38</v>
      </c>
      <c r="F4" s="67">
        <v>2011</v>
      </c>
      <c r="G4" s="68">
        <v>219</v>
      </c>
      <c r="H4" s="68">
        <v>214</v>
      </c>
      <c r="I4" s="68">
        <v>272</v>
      </c>
      <c r="J4" s="68">
        <v>306</v>
      </c>
      <c r="K4" s="68">
        <v>322</v>
      </c>
      <c r="L4" s="68">
        <v>334</v>
      </c>
      <c r="M4" s="68">
        <v>315</v>
      </c>
      <c r="N4" s="68">
        <v>288</v>
      </c>
      <c r="O4" s="68">
        <v>312</v>
      </c>
      <c r="P4" s="68">
        <v>318</v>
      </c>
      <c r="Q4" s="68">
        <v>262</v>
      </c>
      <c r="R4" s="68">
        <v>241</v>
      </c>
      <c r="S4" s="68">
        <v>177</v>
      </c>
      <c r="T4" s="68">
        <v>147</v>
      </c>
      <c r="U4" s="68">
        <v>114</v>
      </c>
      <c r="V4" s="68">
        <v>171</v>
      </c>
      <c r="W4" s="68">
        <v>223</v>
      </c>
      <c r="X4" s="68">
        <v>219</v>
      </c>
      <c r="Y4" s="68">
        <v>264</v>
      </c>
      <c r="Z4" s="68">
        <v>282</v>
      </c>
      <c r="AA4" s="68">
        <v>297</v>
      </c>
      <c r="AB4" s="68">
        <v>320</v>
      </c>
      <c r="AC4" s="68">
        <v>347</v>
      </c>
      <c r="AD4" s="68">
        <v>321</v>
      </c>
      <c r="AE4" s="68">
        <v>313</v>
      </c>
      <c r="AF4" s="68">
        <v>321</v>
      </c>
      <c r="AG4" s="68">
        <v>269</v>
      </c>
      <c r="AH4" s="68">
        <v>237</v>
      </c>
      <c r="AI4" s="68">
        <v>204</v>
      </c>
      <c r="AJ4" s="68">
        <v>178</v>
      </c>
      <c r="AK4" s="68">
        <v>153</v>
      </c>
      <c r="AL4" s="68">
        <v>235</v>
      </c>
    </row>
    <row r="5" spans="1:38" x14ac:dyDescent="0.25">
      <c r="A5" s="67" t="s">
        <v>12</v>
      </c>
      <c r="B5" s="67" t="s">
        <v>12</v>
      </c>
      <c r="C5" s="67">
        <v>3511300</v>
      </c>
      <c r="D5" s="67">
        <v>351130</v>
      </c>
      <c r="E5" s="67" t="s">
        <v>38</v>
      </c>
      <c r="F5" s="67">
        <v>2011</v>
      </c>
      <c r="G5" s="68">
        <v>225</v>
      </c>
      <c r="H5" s="68">
        <v>248</v>
      </c>
      <c r="I5" s="68">
        <v>283</v>
      </c>
      <c r="J5" s="68">
        <v>285</v>
      </c>
      <c r="K5" s="68">
        <v>318</v>
      </c>
      <c r="L5" s="68">
        <v>309</v>
      </c>
      <c r="M5" s="68">
        <v>330</v>
      </c>
      <c r="N5" s="68">
        <v>314</v>
      </c>
      <c r="O5" s="68">
        <v>302</v>
      </c>
      <c r="P5" s="68">
        <v>266</v>
      </c>
      <c r="Q5" s="68">
        <v>258</v>
      </c>
      <c r="R5" s="68">
        <v>195</v>
      </c>
      <c r="S5" s="68">
        <v>196</v>
      </c>
      <c r="T5" s="68">
        <v>152</v>
      </c>
      <c r="U5" s="68">
        <v>126</v>
      </c>
      <c r="V5" s="68">
        <v>208</v>
      </c>
      <c r="W5" s="68">
        <v>204</v>
      </c>
      <c r="X5" s="68">
        <v>229</v>
      </c>
      <c r="Y5" s="68">
        <v>272</v>
      </c>
      <c r="Z5" s="68">
        <v>277</v>
      </c>
      <c r="AA5" s="68">
        <v>307</v>
      </c>
      <c r="AB5" s="68">
        <v>326</v>
      </c>
      <c r="AC5" s="68">
        <v>343</v>
      </c>
      <c r="AD5" s="68">
        <v>300</v>
      </c>
      <c r="AE5" s="68">
        <v>295</v>
      </c>
      <c r="AF5" s="68">
        <v>269</v>
      </c>
      <c r="AG5" s="68">
        <v>254</v>
      </c>
      <c r="AH5" s="68">
        <v>223</v>
      </c>
      <c r="AI5" s="68">
        <v>196</v>
      </c>
      <c r="AJ5" s="68">
        <v>157</v>
      </c>
      <c r="AK5" s="68">
        <v>145</v>
      </c>
      <c r="AL5" s="68">
        <v>240</v>
      </c>
    </row>
    <row r="6" spans="1:38" x14ac:dyDescent="0.25">
      <c r="A6" s="67" t="s">
        <v>13</v>
      </c>
      <c r="B6" s="67" t="s">
        <v>103</v>
      </c>
      <c r="C6" s="67">
        <v>3517505</v>
      </c>
      <c r="D6" s="67">
        <v>351750</v>
      </c>
      <c r="E6" s="67" t="s">
        <v>38</v>
      </c>
      <c r="F6" s="67">
        <v>2011</v>
      </c>
      <c r="G6" s="68">
        <v>544</v>
      </c>
      <c r="H6" s="68">
        <v>547</v>
      </c>
      <c r="I6" s="68">
        <v>622</v>
      </c>
      <c r="J6" s="68">
        <v>711</v>
      </c>
      <c r="K6" s="68">
        <v>880</v>
      </c>
      <c r="L6" s="68">
        <v>829</v>
      </c>
      <c r="M6" s="68">
        <v>789</v>
      </c>
      <c r="N6" s="68">
        <v>738</v>
      </c>
      <c r="O6" s="68">
        <v>728</v>
      </c>
      <c r="P6" s="68">
        <v>659</v>
      </c>
      <c r="Q6" s="68">
        <v>542</v>
      </c>
      <c r="R6" s="68">
        <v>461</v>
      </c>
      <c r="S6" s="68">
        <v>360</v>
      </c>
      <c r="T6" s="68">
        <v>281</v>
      </c>
      <c r="U6" s="68">
        <v>219</v>
      </c>
      <c r="V6" s="68">
        <v>259</v>
      </c>
      <c r="W6" s="68">
        <v>508</v>
      </c>
      <c r="X6" s="68">
        <v>550</v>
      </c>
      <c r="Y6" s="68">
        <v>649</v>
      </c>
      <c r="Z6" s="68">
        <v>661</v>
      </c>
      <c r="AA6" s="68">
        <v>760</v>
      </c>
      <c r="AB6" s="68">
        <v>781</v>
      </c>
      <c r="AC6" s="68">
        <v>766</v>
      </c>
      <c r="AD6" s="68">
        <v>725</v>
      </c>
      <c r="AE6" s="68">
        <v>698</v>
      </c>
      <c r="AF6" s="68">
        <v>619</v>
      </c>
      <c r="AG6" s="68">
        <v>548</v>
      </c>
      <c r="AH6" s="68">
        <v>457</v>
      </c>
      <c r="AI6" s="68">
        <v>392</v>
      </c>
      <c r="AJ6" s="68">
        <v>295</v>
      </c>
      <c r="AK6" s="68">
        <v>240</v>
      </c>
      <c r="AL6" s="68">
        <v>336</v>
      </c>
    </row>
    <row r="7" spans="1:38" x14ac:dyDescent="0.25">
      <c r="A7" s="67" t="s">
        <v>14</v>
      </c>
      <c r="B7" s="67" t="s">
        <v>104</v>
      </c>
      <c r="C7" s="67">
        <v>3519402</v>
      </c>
      <c r="D7" s="67">
        <v>351940</v>
      </c>
      <c r="E7" s="67" t="s">
        <v>38</v>
      </c>
      <c r="F7" s="67">
        <v>2011</v>
      </c>
      <c r="G7" s="68">
        <v>346</v>
      </c>
      <c r="H7" s="68">
        <v>326</v>
      </c>
      <c r="I7" s="68">
        <v>337</v>
      </c>
      <c r="J7" s="68">
        <v>404</v>
      </c>
      <c r="K7" s="68">
        <v>517</v>
      </c>
      <c r="L7" s="68">
        <v>556</v>
      </c>
      <c r="M7" s="68">
        <v>459</v>
      </c>
      <c r="N7" s="68">
        <v>395</v>
      </c>
      <c r="O7" s="68">
        <v>372</v>
      </c>
      <c r="P7" s="68">
        <v>351</v>
      </c>
      <c r="Q7" s="68">
        <v>345</v>
      </c>
      <c r="R7" s="68">
        <v>267</v>
      </c>
      <c r="S7" s="68">
        <v>222</v>
      </c>
      <c r="T7" s="68">
        <v>190</v>
      </c>
      <c r="U7" s="68">
        <v>149</v>
      </c>
      <c r="V7" s="68">
        <v>230</v>
      </c>
      <c r="W7" s="68">
        <v>326</v>
      </c>
      <c r="X7" s="68">
        <v>323</v>
      </c>
      <c r="Y7" s="68">
        <v>394</v>
      </c>
      <c r="Z7" s="68">
        <v>426</v>
      </c>
      <c r="AA7" s="68">
        <v>473</v>
      </c>
      <c r="AB7" s="68">
        <v>459</v>
      </c>
      <c r="AC7" s="68">
        <v>427</v>
      </c>
      <c r="AD7" s="68">
        <v>346</v>
      </c>
      <c r="AE7" s="68">
        <v>367</v>
      </c>
      <c r="AF7" s="68">
        <v>365</v>
      </c>
      <c r="AG7" s="68">
        <v>353</v>
      </c>
      <c r="AH7" s="68">
        <v>306</v>
      </c>
      <c r="AI7" s="68">
        <v>263</v>
      </c>
      <c r="AJ7" s="68">
        <v>218</v>
      </c>
      <c r="AK7" s="68">
        <v>176</v>
      </c>
      <c r="AL7" s="68">
        <v>320</v>
      </c>
    </row>
    <row r="8" spans="1:38" x14ac:dyDescent="0.25">
      <c r="A8" s="67" t="s">
        <v>15</v>
      </c>
      <c r="B8" s="67" t="s">
        <v>105</v>
      </c>
      <c r="C8" s="67">
        <v>3519808</v>
      </c>
      <c r="D8" s="67">
        <v>351980</v>
      </c>
      <c r="E8" s="67" t="s">
        <v>38</v>
      </c>
      <c r="F8" s="67">
        <v>2011</v>
      </c>
      <c r="G8" s="68">
        <v>276</v>
      </c>
      <c r="H8" s="68">
        <v>291</v>
      </c>
      <c r="I8" s="68">
        <v>302</v>
      </c>
      <c r="J8" s="68">
        <v>297</v>
      </c>
      <c r="K8" s="68">
        <v>387</v>
      </c>
      <c r="L8" s="68">
        <v>392</v>
      </c>
      <c r="M8" s="68">
        <v>332</v>
      </c>
      <c r="N8" s="68">
        <v>274</v>
      </c>
      <c r="O8" s="68">
        <v>254</v>
      </c>
      <c r="P8" s="68">
        <v>234</v>
      </c>
      <c r="Q8" s="68">
        <v>200</v>
      </c>
      <c r="R8" s="68">
        <v>175</v>
      </c>
      <c r="S8" s="68">
        <v>145</v>
      </c>
      <c r="T8" s="68">
        <v>93</v>
      </c>
      <c r="U8" s="68">
        <v>68</v>
      </c>
      <c r="V8" s="68">
        <v>101</v>
      </c>
      <c r="W8" s="68">
        <v>251</v>
      </c>
      <c r="X8" s="68">
        <v>239</v>
      </c>
      <c r="Y8" s="68">
        <v>279</v>
      </c>
      <c r="Z8" s="68">
        <v>307</v>
      </c>
      <c r="AA8" s="68">
        <v>329</v>
      </c>
      <c r="AB8" s="68">
        <v>333</v>
      </c>
      <c r="AC8" s="68">
        <v>304</v>
      </c>
      <c r="AD8" s="68">
        <v>271</v>
      </c>
      <c r="AE8" s="68">
        <v>257</v>
      </c>
      <c r="AF8" s="68">
        <v>237</v>
      </c>
      <c r="AG8" s="68">
        <v>216</v>
      </c>
      <c r="AH8" s="68">
        <v>197</v>
      </c>
      <c r="AI8" s="68">
        <v>142</v>
      </c>
      <c r="AJ8" s="68">
        <v>116</v>
      </c>
      <c r="AK8" s="68">
        <v>94</v>
      </c>
      <c r="AL8" s="68">
        <v>123</v>
      </c>
    </row>
    <row r="9" spans="1:38" x14ac:dyDescent="0.25">
      <c r="A9" s="67" t="s">
        <v>16</v>
      </c>
      <c r="B9" s="67" t="s">
        <v>106</v>
      </c>
      <c r="C9" s="67">
        <v>3521150</v>
      </c>
      <c r="D9" s="67">
        <v>352115</v>
      </c>
      <c r="E9" s="67" t="s">
        <v>38</v>
      </c>
      <c r="F9" s="67">
        <v>2011</v>
      </c>
      <c r="G9" s="68">
        <v>144</v>
      </c>
      <c r="H9" s="68">
        <v>144</v>
      </c>
      <c r="I9" s="68">
        <v>176</v>
      </c>
      <c r="J9" s="68">
        <v>185</v>
      </c>
      <c r="K9" s="68">
        <v>197</v>
      </c>
      <c r="L9" s="68">
        <v>166</v>
      </c>
      <c r="M9" s="68">
        <v>183</v>
      </c>
      <c r="N9" s="68">
        <v>169</v>
      </c>
      <c r="O9" s="68">
        <v>170</v>
      </c>
      <c r="P9" s="68">
        <v>145</v>
      </c>
      <c r="Q9" s="68">
        <v>138</v>
      </c>
      <c r="R9" s="68">
        <v>127</v>
      </c>
      <c r="S9" s="68">
        <v>121</v>
      </c>
      <c r="T9" s="68">
        <v>90</v>
      </c>
      <c r="U9" s="68">
        <v>70</v>
      </c>
      <c r="V9" s="68">
        <v>76</v>
      </c>
      <c r="W9" s="68">
        <v>121</v>
      </c>
      <c r="X9" s="68">
        <v>138</v>
      </c>
      <c r="Y9" s="68">
        <v>158</v>
      </c>
      <c r="Z9" s="68">
        <v>170</v>
      </c>
      <c r="AA9" s="68">
        <v>180</v>
      </c>
      <c r="AB9" s="68">
        <v>184</v>
      </c>
      <c r="AC9" s="68">
        <v>179</v>
      </c>
      <c r="AD9" s="68">
        <v>167</v>
      </c>
      <c r="AE9" s="68">
        <v>158</v>
      </c>
      <c r="AF9" s="68">
        <v>164</v>
      </c>
      <c r="AG9" s="68">
        <v>138</v>
      </c>
      <c r="AH9" s="68">
        <v>135</v>
      </c>
      <c r="AI9" s="68">
        <v>101</v>
      </c>
      <c r="AJ9" s="68">
        <v>80</v>
      </c>
      <c r="AK9" s="68">
        <v>67</v>
      </c>
      <c r="AL9" s="68">
        <v>93</v>
      </c>
    </row>
    <row r="10" spans="1:38" x14ac:dyDescent="0.25">
      <c r="A10" s="67" t="s">
        <v>17</v>
      </c>
      <c r="B10" s="67" t="s">
        <v>107</v>
      </c>
      <c r="C10" s="67">
        <v>3521507</v>
      </c>
      <c r="D10" s="67">
        <v>352150</v>
      </c>
      <c r="E10" s="67" t="s">
        <v>38</v>
      </c>
      <c r="F10" s="67">
        <v>2011</v>
      </c>
      <c r="G10" s="68">
        <v>230</v>
      </c>
      <c r="H10" s="68">
        <v>223</v>
      </c>
      <c r="I10" s="68">
        <v>273</v>
      </c>
      <c r="J10" s="68">
        <v>312</v>
      </c>
      <c r="K10" s="68">
        <v>411</v>
      </c>
      <c r="L10" s="68">
        <v>400</v>
      </c>
      <c r="M10" s="68">
        <v>343</v>
      </c>
      <c r="N10" s="68">
        <v>262</v>
      </c>
      <c r="O10" s="68">
        <v>232</v>
      </c>
      <c r="P10" s="68">
        <v>227</v>
      </c>
      <c r="Q10" s="68">
        <v>230</v>
      </c>
      <c r="R10" s="68">
        <v>195</v>
      </c>
      <c r="S10" s="68">
        <v>175</v>
      </c>
      <c r="T10" s="68">
        <v>113</v>
      </c>
      <c r="U10" s="68">
        <v>77</v>
      </c>
      <c r="V10" s="68">
        <v>119</v>
      </c>
      <c r="W10" s="68">
        <v>247</v>
      </c>
      <c r="X10" s="68">
        <v>248</v>
      </c>
      <c r="Y10" s="68">
        <v>254</v>
      </c>
      <c r="Z10" s="68">
        <v>250</v>
      </c>
      <c r="AA10" s="68">
        <v>292</v>
      </c>
      <c r="AB10" s="68">
        <v>295</v>
      </c>
      <c r="AC10" s="68">
        <v>263</v>
      </c>
      <c r="AD10" s="68">
        <v>247</v>
      </c>
      <c r="AE10" s="68">
        <v>238</v>
      </c>
      <c r="AF10" s="68">
        <v>236</v>
      </c>
      <c r="AG10" s="68">
        <v>218</v>
      </c>
      <c r="AH10" s="68">
        <v>207</v>
      </c>
      <c r="AI10" s="68">
        <v>143</v>
      </c>
      <c r="AJ10" s="68">
        <v>114</v>
      </c>
      <c r="AK10" s="68">
        <v>92</v>
      </c>
      <c r="AL10" s="68">
        <v>152</v>
      </c>
    </row>
    <row r="11" spans="1:38" x14ac:dyDescent="0.25">
      <c r="A11" s="67" t="s">
        <v>18</v>
      </c>
      <c r="B11" s="67" t="s">
        <v>18</v>
      </c>
      <c r="C11" s="67">
        <v>3524501</v>
      </c>
      <c r="D11" s="67">
        <v>352450</v>
      </c>
      <c r="E11" s="67" t="s">
        <v>38</v>
      </c>
      <c r="F11" s="67">
        <v>2011</v>
      </c>
      <c r="G11" s="68">
        <v>184</v>
      </c>
      <c r="H11" s="68">
        <v>204</v>
      </c>
      <c r="I11" s="68">
        <v>224</v>
      </c>
      <c r="J11" s="68">
        <v>231</v>
      </c>
      <c r="K11" s="68">
        <v>267</v>
      </c>
      <c r="L11" s="68">
        <v>303</v>
      </c>
      <c r="M11" s="68">
        <v>279</v>
      </c>
      <c r="N11" s="68">
        <v>223</v>
      </c>
      <c r="O11" s="68">
        <v>216</v>
      </c>
      <c r="P11" s="68">
        <v>204</v>
      </c>
      <c r="Q11" s="68">
        <v>175</v>
      </c>
      <c r="R11" s="68">
        <v>147</v>
      </c>
      <c r="S11" s="68">
        <v>105</v>
      </c>
      <c r="T11" s="68">
        <v>64</v>
      </c>
      <c r="U11" s="68">
        <v>56</v>
      </c>
      <c r="V11" s="68">
        <v>68</v>
      </c>
      <c r="W11" s="68">
        <v>175</v>
      </c>
      <c r="X11" s="68">
        <v>171</v>
      </c>
      <c r="Y11" s="68">
        <v>217</v>
      </c>
      <c r="Z11" s="68">
        <v>228</v>
      </c>
      <c r="AA11" s="68">
        <v>250</v>
      </c>
      <c r="AB11" s="68">
        <v>264</v>
      </c>
      <c r="AC11" s="68">
        <v>251</v>
      </c>
      <c r="AD11" s="68">
        <v>236</v>
      </c>
      <c r="AE11" s="68">
        <v>216</v>
      </c>
      <c r="AF11" s="68">
        <v>208</v>
      </c>
      <c r="AG11" s="68">
        <v>168</v>
      </c>
      <c r="AH11" s="68">
        <v>116</v>
      </c>
      <c r="AI11" s="68">
        <v>101</v>
      </c>
      <c r="AJ11" s="68">
        <v>77</v>
      </c>
      <c r="AK11" s="68">
        <v>65</v>
      </c>
      <c r="AL11" s="68">
        <v>83</v>
      </c>
    </row>
    <row r="12" spans="1:38" x14ac:dyDescent="0.25">
      <c r="A12" s="67" t="s">
        <v>19</v>
      </c>
      <c r="B12" s="67" t="s">
        <v>108</v>
      </c>
      <c r="C12" s="67">
        <v>3525706</v>
      </c>
      <c r="D12" s="67">
        <v>352570</v>
      </c>
      <c r="E12" s="67" t="s">
        <v>38</v>
      </c>
      <c r="F12" s="67">
        <v>2011</v>
      </c>
      <c r="G12" s="68">
        <v>983</v>
      </c>
      <c r="H12" s="68">
        <v>1112</v>
      </c>
      <c r="I12" s="68">
        <v>1239</v>
      </c>
      <c r="J12" s="68">
        <v>1372</v>
      </c>
      <c r="K12" s="68">
        <v>1503</v>
      </c>
      <c r="L12" s="68">
        <v>1560</v>
      </c>
      <c r="M12" s="68">
        <v>1406</v>
      </c>
      <c r="N12" s="68">
        <v>1224</v>
      </c>
      <c r="O12" s="68">
        <v>1165</v>
      </c>
      <c r="P12" s="68">
        <v>1068</v>
      </c>
      <c r="Q12" s="68">
        <v>1015</v>
      </c>
      <c r="R12" s="68">
        <v>822</v>
      </c>
      <c r="S12" s="68">
        <v>666</v>
      </c>
      <c r="T12" s="68">
        <v>476</v>
      </c>
      <c r="U12" s="68">
        <v>361</v>
      </c>
      <c r="V12" s="68">
        <v>518</v>
      </c>
      <c r="W12" s="68">
        <v>977</v>
      </c>
      <c r="X12" s="68">
        <v>1015</v>
      </c>
      <c r="Y12" s="68">
        <v>1225</v>
      </c>
      <c r="Z12" s="68">
        <v>1381</v>
      </c>
      <c r="AA12" s="68">
        <v>1455</v>
      </c>
      <c r="AB12" s="68">
        <v>1395</v>
      </c>
      <c r="AC12" s="68">
        <v>1370</v>
      </c>
      <c r="AD12" s="68">
        <v>1211</v>
      </c>
      <c r="AE12" s="68">
        <v>1215</v>
      </c>
      <c r="AF12" s="68">
        <v>1163</v>
      </c>
      <c r="AG12" s="68">
        <v>1033</v>
      </c>
      <c r="AH12" s="68">
        <v>807</v>
      </c>
      <c r="AI12" s="68">
        <v>658</v>
      </c>
      <c r="AJ12" s="68">
        <v>549</v>
      </c>
      <c r="AK12" s="68">
        <v>435</v>
      </c>
      <c r="AL12" s="68">
        <v>680</v>
      </c>
    </row>
    <row r="13" spans="1:38" x14ac:dyDescent="0.25">
      <c r="A13" s="67" t="s">
        <v>20</v>
      </c>
      <c r="B13" s="67" t="s">
        <v>20</v>
      </c>
      <c r="C13" s="67">
        <v>3528106</v>
      </c>
      <c r="D13" s="67">
        <v>352810</v>
      </c>
      <c r="E13" s="67" t="s">
        <v>38</v>
      </c>
      <c r="F13" s="67">
        <v>2011</v>
      </c>
      <c r="G13" s="68">
        <v>213</v>
      </c>
      <c r="H13" s="68">
        <v>210</v>
      </c>
      <c r="I13" s="68">
        <v>249</v>
      </c>
      <c r="J13" s="68">
        <v>279</v>
      </c>
      <c r="K13" s="68">
        <v>299</v>
      </c>
      <c r="L13" s="68">
        <v>324</v>
      </c>
      <c r="M13" s="68">
        <v>286</v>
      </c>
      <c r="N13" s="68">
        <v>284</v>
      </c>
      <c r="O13" s="68">
        <v>307</v>
      </c>
      <c r="P13" s="68">
        <v>280</v>
      </c>
      <c r="Q13" s="68">
        <v>249</v>
      </c>
      <c r="R13" s="68">
        <v>228</v>
      </c>
      <c r="S13" s="68">
        <v>197</v>
      </c>
      <c r="T13" s="68">
        <v>166</v>
      </c>
      <c r="U13" s="68">
        <v>137</v>
      </c>
      <c r="V13" s="68">
        <v>174</v>
      </c>
      <c r="W13" s="68">
        <v>204</v>
      </c>
      <c r="X13" s="68">
        <v>198</v>
      </c>
      <c r="Y13" s="68">
        <v>225</v>
      </c>
      <c r="Z13" s="68">
        <v>273</v>
      </c>
      <c r="AA13" s="68">
        <v>286</v>
      </c>
      <c r="AB13" s="68">
        <v>299</v>
      </c>
      <c r="AC13" s="68">
        <v>274</v>
      </c>
      <c r="AD13" s="68">
        <v>256</v>
      </c>
      <c r="AE13" s="68">
        <v>267</v>
      </c>
      <c r="AF13" s="68">
        <v>280</v>
      </c>
      <c r="AG13" s="68">
        <v>273</v>
      </c>
      <c r="AH13" s="68">
        <v>244</v>
      </c>
      <c r="AI13" s="68">
        <v>189</v>
      </c>
      <c r="AJ13" s="68">
        <v>178</v>
      </c>
      <c r="AK13" s="68">
        <v>146</v>
      </c>
      <c r="AL13" s="68">
        <v>202</v>
      </c>
    </row>
    <row r="14" spans="1:38" x14ac:dyDescent="0.25">
      <c r="A14" s="67" t="s">
        <v>21</v>
      </c>
      <c r="B14" s="67" t="s">
        <v>109</v>
      </c>
      <c r="C14" s="67">
        <v>3529500</v>
      </c>
      <c r="D14" s="67">
        <v>352950</v>
      </c>
      <c r="E14" s="67" t="s">
        <v>38</v>
      </c>
      <c r="F14" s="67">
        <v>2011</v>
      </c>
      <c r="G14" s="68">
        <v>118</v>
      </c>
      <c r="H14" s="68">
        <v>128</v>
      </c>
      <c r="I14" s="68">
        <v>180</v>
      </c>
      <c r="J14" s="68">
        <v>180</v>
      </c>
      <c r="K14" s="68">
        <v>214</v>
      </c>
      <c r="L14" s="68">
        <v>234</v>
      </c>
      <c r="M14" s="68">
        <v>180</v>
      </c>
      <c r="N14" s="68">
        <v>145</v>
      </c>
      <c r="O14" s="68">
        <v>176</v>
      </c>
      <c r="P14" s="68">
        <v>177</v>
      </c>
      <c r="Q14" s="68">
        <v>157</v>
      </c>
      <c r="R14" s="68">
        <v>124</v>
      </c>
      <c r="S14" s="68">
        <v>111</v>
      </c>
      <c r="T14" s="68">
        <v>85</v>
      </c>
      <c r="U14" s="68">
        <v>65</v>
      </c>
      <c r="V14" s="68">
        <v>99</v>
      </c>
      <c r="W14" s="68">
        <v>117</v>
      </c>
      <c r="X14" s="68">
        <v>131</v>
      </c>
      <c r="Y14" s="68">
        <v>163</v>
      </c>
      <c r="Z14" s="68">
        <v>174</v>
      </c>
      <c r="AA14" s="68">
        <v>207</v>
      </c>
      <c r="AB14" s="68">
        <v>177</v>
      </c>
      <c r="AC14" s="68">
        <v>177</v>
      </c>
      <c r="AD14" s="68">
        <v>161</v>
      </c>
      <c r="AE14" s="68">
        <v>183</v>
      </c>
      <c r="AF14" s="68">
        <v>173</v>
      </c>
      <c r="AG14" s="68">
        <v>124</v>
      </c>
      <c r="AH14" s="68">
        <v>128</v>
      </c>
      <c r="AI14" s="68">
        <v>107</v>
      </c>
      <c r="AJ14" s="68">
        <v>89</v>
      </c>
      <c r="AK14" s="68">
        <v>84</v>
      </c>
      <c r="AL14" s="68">
        <v>109</v>
      </c>
    </row>
    <row r="15" spans="1:38" x14ac:dyDescent="0.25">
      <c r="A15" s="67" t="s">
        <v>22</v>
      </c>
      <c r="B15" s="67" t="s">
        <v>22</v>
      </c>
      <c r="C15" s="67">
        <v>3530300</v>
      </c>
      <c r="D15" s="67">
        <v>353030</v>
      </c>
      <c r="E15" s="67" t="s">
        <v>38</v>
      </c>
      <c r="F15" s="67">
        <v>2011</v>
      </c>
      <c r="G15" s="68">
        <v>1590</v>
      </c>
      <c r="H15" s="68">
        <v>1664</v>
      </c>
      <c r="I15" s="68">
        <v>1885</v>
      </c>
      <c r="J15" s="68">
        <v>2089</v>
      </c>
      <c r="K15" s="68">
        <v>2268</v>
      </c>
      <c r="L15" s="68">
        <v>2246</v>
      </c>
      <c r="M15" s="68">
        <v>2306</v>
      </c>
      <c r="N15" s="68">
        <v>2124</v>
      </c>
      <c r="O15" s="68">
        <v>2067</v>
      </c>
      <c r="P15" s="68">
        <v>1959</v>
      </c>
      <c r="Q15" s="68">
        <v>1703</v>
      </c>
      <c r="R15" s="68">
        <v>1387</v>
      </c>
      <c r="S15" s="68">
        <v>1077</v>
      </c>
      <c r="T15" s="68">
        <v>778</v>
      </c>
      <c r="U15" s="68">
        <v>590</v>
      </c>
      <c r="V15" s="68">
        <v>856</v>
      </c>
      <c r="W15" s="68">
        <v>1525</v>
      </c>
      <c r="X15" s="68">
        <v>1588</v>
      </c>
      <c r="Y15" s="68">
        <v>1825</v>
      </c>
      <c r="Z15" s="68">
        <v>1989</v>
      </c>
      <c r="AA15" s="68">
        <v>2204</v>
      </c>
      <c r="AB15" s="68">
        <v>2261</v>
      </c>
      <c r="AC15" s="68">
        <v>2285</v>
      </c>
      <c r="AD15" s="68">
        <v>2207</v>
      </c>
      <c r="AE15" s="68">
        <v>2176</v>
      </c>
      <c r="AF15" s="68">
        <v>2011</v>
      </c>
      <c r="AG15" s="68">
        <v>1775</v>
      </c>
      <c r="AH15" s="68">
        <v>1507</v>
      </c>
      <c r="AI15" s="68">
        <v>1253</v>
      </c>
      <c r="AJ15" s="68">
        <v>940</v>
      </c>
      <c r="AK15" s="68">
        <v>772</v>
      </c>
      <c r="AL15" s="68">
        <v>1269</v>
      </c>
    </row>
    <row r="16" spans="1:38" x14ac:dyDescent="0.25">
      <c r="A16" s="67" t="s">
        <v>23</v>
      </c>
      <c r="B16" s="67" t="s">
        <v>110</v>
      </c>
      <c r="C16" s="67">
        <v>3530409</v>
      </c>
      <c r="D16" s="67">
        <v>353040</v>
      </c>
      <c r="E16" s="67" t="s">
        <v>38</v>
      </c>
      <c r="F16" s="67">
        <v>2011</v>
      </c>
      <c r="G16" s="68">
        <v>144</v>
      </c>
      <c r="H16" s="68">
        <v>140</v>
      </c>
      <c r="I16" s="68">
        <v>177</v>
      </c>
      <c r="J16" s="68">
        <v>171</v>
      </c>
      <c r="K16" s="68">
        <v>158</v>
      </c>
      <c r="L16" s="68">
        <v>168</v>
      </c>
      <c r="M16" s="68">
        <v>199</v>
      </c>
      <c r="N16" s="68">
        <v>151</v>
      </c>
      <c r="O16" s="68">
        <v>158</v>
      </c>
      <c r="P16" s="68">
        <v>141</v>
      </c>
      <c r="Q16" s="68">
        <v>137</v>
      </c>
      <c r="R16" s="68">
        <v>107</v>
      </c>
      <c r="S16" s="68">
        <v>97</v>
      </c>
      <c r="T16" s="68">
        <v>96</v>
      </c>
      <c r="U16" s="68">
        <v>77</v>
      </c>
      <c r="V16" s="68">
        <v>89</v>
      </c>
      <c r="W16" s="68">
        <v>119</v>
      </c>
      <c r="X16" s="68">
        <v>142</v>
      </c>
      <c r="Y16" s="68">
        <v>154</v>
      </c>
      <c r="Z16" s="68">
        <v>161</v>
      </c>
      <c r="AA16" s="68">
        <v>179</v>
      </c>
      <c r="AB16" s="68">
        <v>175</v>
      </c>
      <c r="AC16" s="68">
        <v>159</v>
      </c>
      <c r="AD16" s="68">
        <v>153</v>
      </c>
      <c r="AE16" s="68">
        <v>159</v>
      </c>
      <c r="AF16" s="68">
        <v>140</v>
      </c>
      <c r="AG16" s="68">
        <v>117</v>
      </c>
      <c r="AH16" s="68">
        <v>119</v>
      </c>
      <c r="AI16" s="68">
        <v>105</v>
      </c>
      <c r="AJ16" s="68">
        <v>87</v>
      </c>
      <c r="AK16" s="68">
        <v>64</v>
      </c>
      <c r="AL16" s="68">
        <v>88</v>
      </c>
    </row>
    <row r="17" spans="1:38" x14ac:dyDescent="0.25">
      <c r="A17" s="67" t="s">
        <v>24</v>
      </c>
      <c r="B17" s="67" t="s">
        <v>111</v>
      </c>
      <c r="C17" s="67">
        <v>3531407</v>
      </c>
      <c r="D17" s="67">
        <v>353140</v>
      </c>
      <c r="E17" s="67" t="s">
        <v>38</v>
      </c>
      <c r="F17" s="67">
        <v>2011</v>
      </c>
      <c r="G17" s="68">
        <v>639</v>
      </c>
      <c r="H17" s="68">
        <v>656</v>
      </c>
      <c r="I17" s="68">
        <v>695</v>
      </c>
      <c r="J17" s="68">
        <v>783</v>
      </c>
      <c r="K17" s="68">
        <v>939</v>
      </c>
      <c r="L17" s="68">
        <v>1013</v>
      </c>
      <c r="M17" s="68">
        <v>924</v>
      </c>
      <c r="N17" s="68">
        <v>829</v>
      </c>
      <c r="O17" s="68">
        <v>809</v>
      </c>
      <c r="P17" s="68">
        <v>764</v>
      </c>
      <c r="Q17" s="68">
        <v>673</v>
      </c>
      <c r="R17" s="68">
        <v>591</v>
      </c>
      <c r="S17" s="68">
        <v>469</v>
      </c>
      <c r="T17" s="68">
        <v>378</v>
      </c>
      <c r="U17" s="68">
        <v>312</v>
      </c>
      <c r="V17" s="68">
        <v>417</v>
      </c>
      <c r="W17" s="68">
        <v>629</v>
      </c>
      <c r="X17" s="68">
        <v>642</v>
      </c>
      <c r="Y17" s="68">
        <v>662</v>
      </c>
      <c r="Z17" s="68">
        <v>780</v>
      </c>
      <c r="AA17" s="68">
        <v>905</v>
      </c>
      <c r="AB17" s="68">
        <v>908</v>
      </c>
      <c r="AC17" s="68">
        <v>893</v>
      </c>
      <c r="AD17" s="68">
        <v>828</v>
      </c>
      <c r="AE17" s="68">
        <v>824</v>
      </c>
      <c r="AF17" s="68">
        <v>761</v>
      </c>
      <c r="AG17" s="68">
        <v>712</v>
      </c>
      <c r="AH17" s="68">
        <v>636</v>
      </c>
      <c r="AI17" s="68">
        <v>505</v>
      </c>
      <c r="AJ17" s="68">
        <v>432</v>
      </c>
      <c r="AK17" s="68">
        <v>347</v>
      </c>
      <c r="AL17" s="68">
        <v>568</v>
      </c>
    </row>
    <row r="18" spans="1:38" x14ac:dyDescent="0.25">
      <c r="A18" s="67" t="s">
        <v>25</v>
      </c>
      <c r="B18" s="67" t="s">
        <v>25</v>
      </c>
      <c r="C18" s="67">
        <v>3532504</v>
      </c>
      <c r="D18" s="67">
        <v>353250</v>
      </c>
      <c r="E18" s="67" t="s">
        <v>38</v>
      </c>
      <c r="F18" s="67">
        <v>2011</v>
      </c>
      <c r="G18" s="68">
        <v>198</v>
      </c>
      <c r="H18" s="68">
        <v>215</v>
      </c>
      <c r="I18" s="68">
        <v>266</v>
      </c>
      <c r="J18" s="68">
        <v>292</v>
      </c>
      <c r="K18" s="68">
        <v>338</v>
      </c>
      <c r="L18" s="68">
        <v>372</v>
      </c>
      <c r="M18" s="68">
        <v>361</v>
      </c>
      <c r="N18" s="68">
        <v>322</v>
      </c>
      <c r="O18" s="68">
        <v>337</v>
      </c>
      <c r="P18" s="68">
        <v>341</v>
      </c>
      <c r="Q18" s="68">
        <v>302</v>
      </c>
      <c r="R18" s="68">
        <v>252</v>
      </c>
      <c r="S18" s="68">
        <v>231</v>
      </c>
      <c r="T18" s="68">
        <v>177</v>
      </c>
      <c r="U18" s="68">
        <v>136</v>
      </c>
      <c r="V18" s="68">
        <v>214</v>
      </c>
      <c r="W18" s="68">
        <v>186</v>
      </c>
      <c r="X18" s="68">
        <v>215</v>
      </c>
      <c r="Y18" s="68">
        <v>249</v>
      </c>
      <c r="Z18" s="68">
        <v>282</v>
      </c>
      <c r="AA18" s="68">
        <v>336</v>
      </c>
      <c r="AB18" s="68">
        <v>361</v>
      </c>
      <c r="AC18" s="68">
        <v>315</v>
      </c>
      <c r="AD18" s="68">
        <v>337</v>
      </c>
      <c r="AE18" s="68">
        <v>337</v>
      </c>
      <c r="AF18" s="68">
        <v>325</v>
      </c>
      <c r="AG18" s="68">
        <v>302</v>
      </c>
      <c r="AH18" s="68">
        <v>270</v>
      </c>
      <c r="AI18" s="68">
        <v>233</v>
      </c>
      <c r="AJ18" s="68">
        <v>210</v>
      </c>
      <c r="AK18" s="68">
        <v>180</v>
      </c>
      <c r="AL18" s="68">
        <v>270</v>
      </c>
    </row>
    <row r="19" spans="1:38" x14ac:dyDescent="0.25">
      <c r="A19" s="67" t="s">
        <v>26</v>
      </c>
      <c r="B19" s="67" t="s">
        <v>112</v>
      </c>
      <c r="C19" s="67">
        <v>3532702</v>
      </c>
      <c r="D19" s="67">
        <v>353270</v>
      </c>
      <c r="E19" s="67" t="s">
        <v>38</v>
      </c>
      <c r="F19" s="67">
        <v>2011</v>
      </c>
      <c r="G19" s="68">
        <v>155</v>
      </c>
      <c r="H19" s="68">
        <v>153</v>
      </c>
      <c r="I19" s="68">
        <v>158</v>
      </c>
      <c r="J19" s="68">
        <v>190</v>
      </c>
      <c r="K19" s="68">
        <v>227</v>
      </c>
      <c r="L19" s="68">
        <v>231</v>
      </c>
      <c r="M19" s="68">
        <v>211</v>
      </c>
      <c r="N19" s="68">
        <v>180</v>
      </c>
      <c r="O19" s="68">
        <v>171</v>
      </c>
      <c r="P19" s="68">
        <v>142</v>
      </c>
      <c r="Q19" s="68">
        <v>109</v>
      </c>
      <c r="R19" s="68">
        <v>101</v>
      </c>
      <c r="S19" s="68">
        <v>74</v>
      </c>
      <c r="T19" s="68">
        <v>73</v>
      </c>
      <c r="U19" s="68">
        <v>53</v>
      </c>
      <c r="V19" s="68">
        <v>65</v>
      </c>
      <c r="W19" s="68">
        <v>142</v>
      </c>
      <c r="X19" s="68">
        <v>123</v>
      </c>
      <c r="Y19" s="68">
        <v>146</v>
      </c>
      <c r="Z19" s="68">
        <v>157</v>
      </c>
      <c r="AA19" s="68">
        <v>210</v>
      </c>
      <c r="AB19" s="68">
        <v>184</v>
      </c>
      <c r="AC19" s="68">
        <v>182</v>
      </c>
      <c r="AD19" s="68">
        <v>164</v>
      </c>
      <c r="AE19" s="68">
        <v>148</v>
      </c>
      <c r="AF19" s="68">
        <v>133</v>
      </c>
      <c r="AG19" s="68">
        <v>106</v>
      </c>
      <c r="AH19" s="68">
        <v>94</v>
      </c>
      <c r="AI19" s="68">
        <v>83</v>
      </c>
      <c r="AJ19" s="68">
        <v>56</v>
      </c>
      <c r="AK19" s="68">
        <v>50</v>
      </c>
      <c r="AL19" s="68">
        <v>69</v>
      </c>
    </row>
    <row r="20" spans="1:38" x14ac:dyDescent="0.25">
      <c r="A20" s="67" t="s">
        <v>27</v>
      </c>
      <c r="B20" s="67" t="s">
        <v>113</v>
      </c>
      <c r="C20" s="67">
        <v>3532801</v>
      </c>
      <c r="D20" s="67">
        <v>353280</v>
      </c>
      <c r="E20" s="67" t="s">
        <v>38</v>
      </c>
      <c r="F20" s="67">
        <v>2011</v>
      </c>
      <c r="G20" s="68">
        <v>187</v>
      </c>
      <c r="H20" s="68">
        <v>186</v>
      </c>
      <c r="I20" s="68">
        <v>215</v>
      </c>
      <c r="J20" s="68">
        <v>226</v>
      </c>
      <c r="K20" s="68">
        <v>239</v>
      </c>
      <c r="L20" s="68">
        <v>245</v>
      </c>
      <c r="M20" s="68">
        <v>245</v>
      </c>
      <c r="N20" s="68">
        <v>198</v>
      </c>
      <c r="O20" s="68">
        <v>202</v>
      </c>
      <c r="P20" s="68">
        <v>201</v>
      </c>
      <c r="Q20" s="68">
        <v>177</v>
      </c>
      <c r="R20" s="68">
        <v>161</v>
      </c>
      <c r="S20" s="68">
        <v>135</v>
      </c>
      <c r="T20" s="68">
        <v>108</v>
      </c>
      <c r="U20" s="68">
        <v>96</v>
      </c>
      <c r="V20" s="68">
        <v>124</v>
      </c>
      <c r="W20" s="68">
        <v>172</v>
      </c>
      <c r="X20" s="68">
        <v>167</v>
      </c>
      <c r="Y20" s="68">
        <v>223</v>
      </c>
      <c r="Z20" s="68">
        <v>223</v>
      </c>
      <c r="AA20" s="68">
        <v>236</v>
      </c>
      <c r="AB20" s="68">
        <v>242</v>
      </c>
      <c r="AC20" s="68">
        <v>231</v>
      </c>
      <c r="AD20" s="68">
        <v>217</v>
      </c>
      <c r="AE20" s="68">
        <v>212</v>
      </c>
      <c r="AF20" s="68">
        <v>216</v>
      </c>
      <c r="AG20" s="68">
        <v>202</v>
      </c>
      <c r="AH20" s="68">
        <v>138</v>
      </c>
      <c r="AI20" s="68">
        <v>129</v>
      </c>
      <c r="AJ20" s="68">
        <v>118</v>
      </c>
      <c r="AK20" s="68">
        <v>103</v>
      </c>
      <c r="AL20" s="68">
        <v>166</v>
      </c>
    </row>
    <row r="21" spans="1:38" x14ac:dyDescent="0.25">
      <c r="A21" s="67" t="s">
        <v>28</v>
      </c>
      <c r="B21" s="67" t="s">
        <v>28</v>
      </c>
      <c r="C21" s="67">
        <v>3533007</v>
      </c>
      <c r="D21" s="67">
        <v>353300</v>
      </c>
      <c r="E21" s="67" t="s">
        <v>38</v>
      </c>
      <c r="F21" s="67">
        <v>2011</v>
      </c>
      <c r="G21" s="68">
        <v>600</v>
      </c>
      <c r="H21" s="68">
        <v>622</v>
      </c>
      <c r="I21" s="68">
        <v>732</v>
      </c>
      <c r="J21" s="68">
        <v>795</v>
      </c>
      <c r="K21" s="68">
        <v>896</v>
      </c>
      <c r="L21" s="68">
        <v>923</v>
      </c>
      <c r="M21" s="68">
        <v>814</v>
      </c>
      <c r="N21" s="68">
        <v>710</v>
      </c>
      <c r="O21" s="68">
        <v>672</v>
      </c>
      <c r="P21" s="68">
        <v>669</v>
      </c>
      <c r="Q21" s="68">
        <v>566</v>
      </c>
      <c r="R21" s="68">
        <v>466</v>
      </c>
      <c r="S21" s="68">
        <v>400</v>
      </c>
      <c r="T21" s="68">
        <v>293</v>
      </c>
      <c r="U21" s="68">
        <v>243</v>
      </c>
      <c r="V21" s="68">
        <v>335</v>
      </c>
      <c r="W21" s="68">
        <v>583</v>
      </c>
      <c r="X21" s="68">
        <v>592</v>
      </c>
      <c r="Y21" s="68">
        <v>739</v>
      </c>
      <c r="Z21" s="68">
        <v>741</v>
      </c>
      <c r="AA21" s="68">
        <v>814</v>
      </c>
      <c r="AB21" s="68">
        <v>806</v>
      </c>
      <c r="AC21" s="68">
        <v>816</v>
      </c>
      <c r="AD21" s="68">
        <v>717</v>
      </c>
      <c r="AE21" s="68">
        <v>673</v>
      </c>
      <c r="AF21" s="68">
        <v>640</v>
      </c>
      <c r="AG21" s="68">
        <v>583</v>
      </c>
      <c r="AH21" s="68">
        <v>470</v>
      </c>
      <c r="AI21" s="68">
        <v>390</v>
      </c>
      <c r="AJ21" s="68">
        <v>330</v>
      </c>
      <c r="AK21" s="68">
        <v>268</v>
      </c>
      <c r="AL21" s="68">
        <v>443</v>
      </c>
    </row>
    <row r="22" spans="1:38" x14ac:dyDescent="0.25">
      <c r="A22" s="67" t="s">
        <v>29</v>
      </c>
      <c r="B22" s="67" t="s">
        <v>114</v>
      </c>
      <c r="C22" s="67">
        <v>3533908</v>
      </c>
      <c r="D22" s="67">
        <v>353390</v>
      </c>
      <c r="E22" s="67" t="s">
        <v>38</v>
      </c>
      <c r="F22" s="67">
        <v>2011</v>
      </c>
      <c r="G22" s="68">
        <v>1582</v>
      </c>
      <c r="H22" s="68">
        <v>1627</v>
      </c>
      <c r="I22" s="68">
        <v>1754</v>
      </c>
      <c r="J22" s="68">
        <v>1960</v>
      </c>
      <c r="K22" s="68">
        <v>2173</v>
      </c>
      <c r="L22" s="68">
        <v>2276</v>
      </c>
      <c r="M22" s="68">
        <v>2026</v>
      </c>
      <c r="N22" s="68">
        <v>1851</v>
      </c>
      <c r="O22" s="68">
        <v>1741</v>
      </c>
      <c r="P22" s="68">
        <v>1633</v>
      </c>
      <c r="Q22" s="68">
        <v>1500</v>
      </c>
      <c r="R22" s="68">
        <v>1275</v>
      </c>
      <c r="S22" s="68">
        <v>1098</v>
      </c>
      <c r="T22" s="68">
        <v>838</v>
      </c>
      <c r="U22" s="68">
        <v>596</v>
      </c>
      <c r="V22" s="68">
        <v>862</v>
      </c>
      <c r="W22" s="68">
        <v>1525</v>
      </c>
      <c r="X22" s="68">
        <v>1572</v>
      </c>
      <c r="Y22" s="68">
        <v>1692</v>
      </c>
      <c r="Z22" s="68">
        <v>1865</v>
      </c>
      <c r="AA22" s="68">
        <v>2158</v>
      </c>
      <c r="AB22" s="68">
        <v>2182</v>
      </c>
      <c r="AC22" s="68">
        <v>2024</v>
      </c>
      <c r="AD22" s="68">
        <v>1816</v>
      </c>
      <c r="AE22" s="68">
        <v>1776</v>
      </c>
      <c r="AF22" s="68">
        <v>1708</v>
      </c>
      <c r="AG22" s="68">
        <v>1580</v>
      </c>
      <c r="AH22" s="68">
        <v>1399</v>
      </c>
      <c r="AI22" s="68">
        <v>1195</v>
      </c>
      <c r="AJ22" s="68">
        <v>925</v>
      </c>
      <c r="AK22" s="68">
        <v>761</v>
      </c>
      <c r="AL22" s="68">
        <v>1293</v>
      </c>
    </row>
    <row r="23" spans="1:38" x14ac:dyDescent="0.25">
      <c r="A23" s="67" t="s">
        <v>30</v>
      </c>
      <c r="B23" s="67" t="s">
        <v>30</v>
      </c>
      <c r="C23" s="67">
        <v>3534005</v>
      </c>
      <c r="D23" s="67">
        <v>353400</v>
      </c>
      <c r="E23" s="67" t="s">
        <v>38</v>
      </c>
      <c r="F23" s="67">
        <v>2011</v>
      </c>
      <c r="G23" s="68">
        <v>117</v>
      </c>
      <c r="H23" s="68">
        <v>157</v>
      </c>
      <c r="I23" s="68">
        <v>182</v>
      </c>
      <c r="J23" s="68">
        <v>164</v>
      </c>
      <c r="K23" s="68">
        <v>192</v>
      </c>
      <c r="L23" s="68">
        <v>156</v>
      </c>
      <c r="M23" s="68">
        <v>152</v>
      </c>
      <c r="N23" s="68">
        <v>155</v>
      </c>
      <c r="O23" s="68">
        <v>141</v>
      </c>
      <c r="P23" s="68">
        <v>132</v>
      </c>
      <c r="Q23" s="68">
        <v>123</v>
      </c>
      <c r="R23" s="68">
        <v>85</v>
      </c>
      <c r="S23" s="68">
        <v>80</v>
      </c>
      <c r="T23" s="68">
        <v>60</v>
      </c>
      <c r="U23" s="68">
        <v>41</v>
      </c>
      <c r="V23" s="68">
        <v>70</v>
      </c>
      <c r="W23" s="68">
        <v>134</v>
      </c>
      <c r="X23" s="68">
        <v>127</v>
      </c>
      <c r="Y23" s="68">
        <v>139</v>
      </c>
      <c r="Z23" s="68">
        <v>163</v>
      </c>
      <c r="AA23" s="68">
        <v>164</v>
      </c>
      <c r="AB23" s="68">
        <v>160</v>
      </c>
      <c r="AC23" s="68">
        <v>158</v>
      </c>
      <c r="AD23" s="68">
        <v>150</v>
      </c>
      <c r="AE23" s="68">
        <v>154</v>
      </c>
      <c r="AF23" s="68">
        <v>125</v>
      </c>
      <c r="AG23" s="68">
        <v>117</v>
      </c>
      <c r="AH23" s="68">
        <v>76</v>
      </c>
      <c r="AI23" s="68">
        <v>74</v>
      </c>
      <c r="AJ23" s="68">
        <v>66</v>
      </c>
      <c r="AK23" s="68">
        <v>46</v>
      </c>
      <c r="AL23" s="68">
        <v>55</v>
      </c>
    </row>
    <row r="24" spans="1:38" x14ac:dyDescent="0.25">
      <c r="A24" s="67" t="s">
        <v>31</v>
      </c>
      <c r="B24" s="67" t="s">
        <v>115</v>
      </c>
      <c r="C24" s="67">
        <v>3534203</v>
      </c>
      <c r="D24" s="67">
        <v>353420</v>
      </c>
      <c r="E24" s="67" t="s">
        <v>38</v>
      </c>
      <c r="F24" s="67">
        <v>2011</v>
      </c>
      <c r="G24" s="68">
        <v>218</v>
      </c>
      <c r="H24" s="68">
        <v>217</v>
      </c>
      <c r="I24" s="68">
        <v>238</v>
      </c>
      <c r="J24" s="68">
        <v>237</v>
      </c>
      <c r="K24" s="68">
        <v>281</v>
      </c>
      <c r="L24" s="68">
        <v>308</v>
      </c>
      <c r="M24" s="68">
        <v>280</v>
      </c>
      <c r="N24" s="68">
        <v>252</v>
      </c>
      <c r="O24" s="68">
        <v>233</v>
      </c>
      <c r="P24" s="68">
        <v>185</v>
      </c>
      <c r="Q24" s="68">
        <v>153</v>
      </c>
      <c r="R24" s="68">
        <v>106</v>
      </c>
      <c r="S24" s="68">
        <v>73</v>
      </c>
      <c r="T24" s="68">
        <v>58</v>
      </c>
      <c r="U24" s="68">
        <v>52</v>
      </c>
      <c r="V24" s="68">
        <v>61</v>
      </c>
      <c r="W24" s="68">
        <v>199</v>
      </c>
      <c r="X24" s="68">
        <v>214</v>
      </c>
      <c r="Y24" s="68">
        <v>230</v>
      </c>
      <c r="Z24" s="68">
        <v>249</v>
      </c>
      <c r="AA24" s="68">
        <v>284</v>
      </c>
      <c r="AB24" s="68">
        <v>283</v>
      </c>
      <c r="AC24" s="68">
        <v>272</v>
      </c>
      <c r="AD24" s="68">
        <v>245</v>
      </c>
      <c r="AE24" s="68">
        <v>193</v>
      </c>
      <c r="AF24" s="68">
        <v>155</v>
      </c>
      <c r="AG24" s="68">
        <v>139</v>
      </c>
      <c r="AH24" s="68">
        <v>106</v>
      </c>
      <c r="AI24" s="68">
        <v>79</v>
      </c>
      <c r="AJ24" s="68">
        <v>68</v>
      </c>
      <c r="AK24" s="68">
        <v>46</v>
      </c>
      <c r="AL24" s="68">
        <v>71</v>
      </c>
    </row>
    <row r="25" spans="1:38" x14ac:dyDescent="0.25">
      <c r="A25" s="67" t="s">
        <v>32</v>
      </c>
      <c r="B25" s="67" t="s">
        <v>32</v>
      </c>
      <c r="C25" s="67">
        <v>3535002</v>
      </c>
      <c r="D25" s="67">
        <v>353500</v>
      </c>
      <c r="E25" s="67" t="s">
        <v>38</v>
      </c>
      <c r="F25" s="67">
        <v>2011</v>
      </c>
      <c r="G25" s="68">
        <v>338</v>
      </c>
      <c r="H25" s="68">
        <v>321</v>
      </c>
      <c r="I25" s="68">
        <v>369</v>
      </c>
      <c r="J25" s="68">
        <v>408</v>
      </c>
      <c r="K25" s="68">
        <v>496</v>
      </c>
      <c r="L25" s="68">
        <v>573</v>
      </c>
      <c r="M25" s="68">
        <v>460</v>
      </c>
      <c r="N25" s="68">
        <v>389</v>
      </c>
      <c r="O25" s="68">
        <v>385</v>
      </c>
      <c r="P25" s="68">
        <v>363</v>
      </c>
      <c r="Q25" s="68">
        <v>353</v>
      </c>
      <c r="R25" s="68">
        <v>302</v>
      </c>
      <c r="S25" s="68">
        <v>250</v>
      </c>
      <c r="T25" s="68">
        <v>216</v>
      </c>
      <c r="U25" s="68">
        <v>169</v>
      </c>
      <c r="V25" s="68">
        <v>252</v>
      </c>
      <c r="W25" s="68">
        <v>325</v>
      </c>
      <c r="X25" s="68">
        <v>295</v>
      </c>
      <c r="Y25" s="68">
        <v>355</v>
      </c>
      <c r="Z25" s="68">
        <v>438</v>
      </c>
      <c r="AA25" s="68">
        <v>448</v>
      </c>
      <c r="AB25" s="68">
        <v>434</v>
      </c>
      <c r="AC25" s="68">
        <v>428</v>
      </c>
      <c r="AD25" s="68">
        <v>400</v>
      </c>
      <c r="AE25" s="68">
        <v>389</v>
      </c>
      <c r="AF25" s="68">
        <v>389</v>
      </c>
      <c r="AG25" s="68">
        <v>354</v>
      </c>
      <c r="AH25" s="68">
        <v>299</v>
      </c>
      <c r="AI25" s="68">
        <v>249</v>
      </c>
      <c r="AJ25" s="68">
        <v>218</v>
      </c>
      <c r="AK25" s="68">
        <v>194</v>
      </c>
      <c r="AL25" s="68">
        <v>298</v>
      </c>
    </row>
    <row r="26" spans="1:38" x14ac:dyDescent="0.25">
      <c r="A26" s="67" t="s">
        <v>33</v>
      </c>
      <c r="B26" s="67" t="s">
        <v>33</v>
      </c>
      <c r="C26" s="67">
        <v>3536604</v>
      </c>
      <c r="D26" s="67">
        <v>353660</v>
      </c>
      <c r="E26" s="67" t="s">
        <v>38</v>
      </c>
      <c r="F26" s="67">
        <v>2011</v>
      </c>
      <c r="G26" s="68">
        <v>275</v>
      </c>
      <c r="H26" s="68">
        <v>314</v>
      </c>
      <c r="I26" s="68">
        <v>349</v>
      </c>
      <c r="J26" s="68">
        <v>366</v>
      </c>
      <c r="K26" s="68">
        <v>378</v>
      </c>
      <c r="L26" s="68">
        <v>367</v>
      </c>
      <c r="M26" s="68">
        <v>339</v>
      </c>
      <c r="N26" s="68">
        <v>311</v>
      </c>
      <c r="O26" s="68">
        <v>282</v>
      </c>
      <c r="P26" s="68">
        <v>278</v>
      </c>
      <c r="Q26" s="68">
        <v>262</v>
      </c>
      <c r="R26" s="68">
        <v>193</v>
      </c>
      <c r="S26" s="68">
        <v>184</v>
      </c>
      <c r="T26" s="68">
        <v>133</v>
      </c>
      <c r="U26" s="68">
        <v>106</v>
      </c>
      <c r="V26" s="68">
        <v>155</v>
      </c>
      <c r="W26" s="68">
        <v>266</v>
      </c>
      <c r="X26" s="68">
        <v>282</v>
      </c>
      <c r="Y26" s="68">
        <v>337</v>
      </c>
      <c r="Z26" s="68">
        <v>342</v>
      </c>
      <c r="AA26" s="68">
        <v>357</v>
      </c>
      <c r="AB26" s="68">
        <v>358</v>
      </c>
      <c r="AC26" s="68">
        <v>320</v>
      </c>
      <c r="AD26" s="68">
        <v>307</v>
      </c>
      <c r="AE26" s="68">
        <v>335</v>
      </c>
      <c r="AF26" s="68">
        <v>309</v>
      </c>
      <c r="AG26" s="68">
        <v>239</v>
      </c>
      <c r="AH26" s="68">
        <v>213</v>
      </c>
      <c r="AI26" s="68">
        <v>176</v>
      </c>
      <c r="AJ26" s="68">
        <v>145</v>
      </c>
      <c r="AK26" s="68">
        <v>123</v>
      </c>
      <c r="AL26" s="68">
        <v>177</v>
      </c>
    </row>
    <row r="27" spans="1:38" x14ac:dyDescent="0.25">
      <c r="A27" s="67" t="s">
        <v>34</v>
      </c>
      <c r="B27" s="67" t="s">
        <v>34</v>
      </c>
      <c r="C27" s="67">
        <v>3539608</v>
      </c>
      <c r="D27" s="67">
        <v>353960</v>
      </c>
      <c r="E27" s="67" t="s">
        <v>38</v>
      </c>
      <c r="F27" s="67">
        <v>2011</v>
      </c>
      <c r="G27" s="68">
        <v>194</v>
      </c>
      <c r="H27" s="68">
        <v>182</v>
      </c>
      <c r="I27" s="68">
        <v>178</v>
      </c>
      <c r="J27" s="68">
        <v>186</v>
      </c>
      <c r="K27" s="68">
        <v>205</v>
      </c>
      <c r="L27" s="68">
        <v>219</v>
      </c>
      <c r="M27" s="68">
        <v>210</v>
      </c>
      <c r="N27" s="68">
        <v>170</v>
      </c>
      <c r="O27" s="68">
        <v>161</v>
      </c>
      <c r="P27" s="68">
        <v>144</v>
      </c>
      <c r="Q27" s="68">
        <v>152</v>
      </c>
      <c r="R27" s="68">
        <v>114</v>
      </c>
      <c r="S27" s="68">
        <v>67</v>
      </c>
      <c r="T27" s="68">
        <v>58</v>
      </c>
      <c r="U27" s="68">
        <v>42</v>
      </c>
      <c r="V27" s="68">
        <v>63</v>
      </c>
      <c r="W27" s="68">
        <v>146</v>
      </c>
      <c r="X27" s="68">
        <v>160</v>
      </c>
      <c r="Y27" s="68">
        <v>166</v>
      </c>
      <c r="Z27" s="68">
        <v>179</v>
      </c>
      <c r="AA27" s="68">
        <v>204</v>
      </c>
      <c r="AB27" s="68">
        <v>178</v>
      </c>
      <c r="AC27" s="68">
        <v>187</v>
      </c>
      <c r="AD27" s="68">
        <v>156</v>
      </c>
      <c r="AE27" s="68">
        <v>164</v>
      </c>
      <c r="AF27" s="68">
        <v>164</v>
      </c>
      <c r="AG27" s="68">
        <v>119</v>
      </c>
      <c r="AH27" s="68">
        <v>102</v>
      </c>
      <c r="AI27" s="68">
        <v>81</v>
      </c>
      <c r="AJ27" s="68">
        <v>56</v>
      </c>
      <c r="AK27" s="68">
        <v>56</v>
      </c>
      <c r="AL27" s="68">
        <v>66</v>
      </c>
    </row>
    <row r="28" spans="1:38" x14ac:dyDescent="0.25">
      <c r="A28" s="67" t="s">
        <v>35</v>
      </c>
      <c r="B28" s="67" t="s">
        <v>35</v>
      </c>
      <c r="C28" s="67">
        <v>3539905</v>
      </c>
      <c r="D28" s="67">
        <v>353990</v>
      </c>
      <c r="E28" s="67" t="s">
        <v>38</v>
      </c>
      <c r="F28" s="67">
        <v>2011</v>
      </c>
      <c r="G28" s="68">
        <v>181</v>
      </c>
      <c r="H28" s="68">
        <v>156</v>
      </c>
      <c r="I28" s="68">
        <v>152</v>
      </c>
      <c r="J28" s="68">
        <v>184</v>
      </c>
      <c r="K28" s="68">
        <v>248</v>
      </c>
      <c r="L28" s="68">
        <v>283</v>
      </c>
      <c r="M28" s="68">
        <v>217</v>
      </c>
      <c r="N28" s="68">
        <v>183</v>
      </c>
      <c r="O28" s="68">
        <v>178</v>
      </c>
      <c r="P28" s="68">
        <v>181</v>
      </c>
      <c r="Q28" s="68">
        <v>163</v>
      </c>
      <c r="R28" s="68">
        <v>138</v>
      </c>
      <c r="S28" s="68">
        <v>102</v>
      </c>
      <c r="T28" s="68">
        <v>104</v>
      </c>
      <c r="U28" s="68">
        <v>87</v>
      </c>
      <c r="V28" s="68">
        <v>123</v>
      </c>
      <c r="W28" s="68">
        <v>165</v>
      </c>
      <c r="X28" s="68">
        <v>152</v>
      </c>
      <c r="Y28" s="68">
        <v>169</v>
      </c>
      <c r="Z28" s="68">
        <v>200</v>
      </c>
      <c r="AA28" s="68">
        <v>237</v>
      </c>
      <c r="AB28" s="68">
        <v>214</v>
      </c>
      <c r="AC28" s="68">
        <v>183</v>
      </c>
      <c r="AD28" s="68">
        <v>184</v>
      </c>
      <c r="AE28" s="68">
        <v>170</v>
      </c>
      <c r="AF28" s="68">
        <v>176</v>
      </c>
      <c r="AG28" s="68">
        <v>178</v>
      </c>
      <c r="AH28" s="68">
        <v>139</v>
      </c>
      <c r="AI28" s="68">
        <v>140</v>
      </c>
      <c r="AJ28" s="68">
        <v>127</v>
      </c>
      <c r="AK28" s="68">
        <v>108</v>
      </c>
      <c r="AL28" s="68">
        <v>197</v>
      </c>
    </row>
    <row r="29" spans="1:38" x14ac:dyDescent="0.25">
      <c r="A29" s="67" t="s">
        <v>36</v>
      </c>
      <c r="B29" s="67" t="s">
        <v>36</v>
      </c>
      <c r="C29" s="67">
        <v>3540804</v>
      </c>
      <c r="D29" s="67">
        <v>354080</v>
      </c>
      <c r="E29" s="67" t="s">
        <v>38</v>
      </c>
      <c r="F29" s="67">
        <v>2011</v>
      </c>
      <c r="G29" s="68">
        <v>465</v>
      </c>
      <c r="H29" s="68">
        <v>464</v>
      </c>
      <c r="I29" s="68">
        <v>502</v>
      </c>
      <c r="J29" s="68">
        <v>587</v>
      </c>
      <c r="K29" s="68">
        <v>745</v>
      </c>
      <c r="L29" s="68">
        <v>775</v>
      </c>
      <c r="M29" s="68">
        <v>668</v>
      </c>
      <c r="N29" s="68">
        <v>568</v>
      </c>
      <c r="O29" s="68">
        <v>526</v>
      </c>
      <c r="P29" s="68">
        <v>526</v>
      </c>
      <c r="Q29" s="68">
        <v>495</v>
      </c>
      <c r="R29" s="68">
        <v>423</v>
      </c>
      <c r="S29" s="68">
        <v>343</v>
      </c>
      <c r="T29" s="68">
        <v>273</v>
      </c>
      <c r="U29" s="68">
        <v>217</v>
      </c>
      <c r="V29" s="68">
        <v>331</v>
      </c>
      <c r="W29" s="68">
        <v>440</v>
      </c>
      <c r="X29" s="68">
        <v>455</v>
      </c>
      <c r="Y29" s="68">
        <v>461</v>
      </c>
      <c r="Z29" s="68">
        <v>549</v>
      </c>
      <c r="AA29" s="68">
        <v>614</v>
      </c>
      <c r="AB29" s="68">
        <v>656</v>
      </c>
      <c r="AC29" s="68">
        <v>598</v>
      </c>
      <c r="AD29" s="68">
        <v>538</v>
      </c>
      <c r="AE29" s="68">
        <v>563</v>
      </c>
      <c r="AF29" s="68">
        <v>577</v>
      </c>
      <c r="AG29" s="68">
        <v>485</v>
      </c>
      <c r="AH29" s="68">
        <v>423</v>
      </c>
      <c r="AI29" s="68">
        <v>341</v>
      </c>
      <c r="AJ29" s="68">
        <v>283</v>
      </c>
      <c r="AK29" s="68">
        <v>261</v>
      </c>
      <c r="AL29" s="68">
        <v>411</v>
      </c>
    </row>
    <row r="30" spans="1:38" x14ac:dyDescent="0.25">
      <c r="A30" s="67" t="s">
        <v>37</v>
      </c>
      <c r="B30" s="67" t="s">
        <v>37</v>
      </c>
      <c r="C30" s="67">
        <v>3544806</v>
      </c>
      <c r="D30" s="67">
        <v>354480</v>
      </c>
      <c r="E30" s="67" t="s">
        <v>38</v>
      </c>
      <c r="F30" s="67">
        <v>2011</v>
      </c>
      <c r="G30" s="68">
        <v>192</v>
      </c>
      <c r="H30" s="68">
        <v>194</v>
      </c>
      <c r="I30" s="68">
        <v>205</v>
      </c>
      <c r="J30" s="68">
        <v>212</v>
      </c>
      <c r="K30" s="68">
        <v>218</v>
      </c>
      <c r="L30" s="68">
        <v>225</v>
      </c>
      <c r="M30" s="68">
        <v>208</v>
      </c>
      <c r="N30" s="68">
        <v>197</v>
      </c>
      <c r="O30" s="68">
        <v>190</v>
      </c>
      <c r="P30" s="68">
        <v>178</v>
      </c>
      <c r="Q30" s="68">
        <v>176</v>
      </c>
      <c r="R30" s="68">
        <v>165</v>
      </c>
      <c r="S30" s="68">
        <v>142</v>
      </c>
      <c r="T30" s="68">
        <v>102</v>
      </c>
      <c r="U30" s="68">
        <v>94</v>
      </c>
      <c r="V30" s="68">
        <v>115</v>
      </c>
      <c r="W30" s="68">
        <v>144</v>
      </c>
      <c r="X30" s="68">
        <v>183</v>
      </c>
      <c r="Y30" s="68">
        <v>187</v>
      </c>
      <c r="Z30" s="68">
        <v>202</v>
      </c>
      <c r="AA30" s="68">
        <v>196</v>
      </c>
      <c r="AB30" s="68">
        <v>232</v>
      </c>
      <c r="AC30" s="68">
        <v>199</v>
      </c>
      <c r="AD30" s="68">
        <v>201</v>
      </c>
      <c r="AE30" s="68">
        <v>197</v>
      </c>
      <c r="AF30" s="68">
        <v>187</v>
      </c>
      <c r="AG30" s="68">
        <v>184</v>
      </c>
      <c r="AH30" s="68">
        <v>154</v>
      </c>
      <c r="AI30" s="68">
        <v>134</v>
      </c>
      <c r="AJ30" s="68">
        <v>122</v>
      </c>
      <c r="AK30" s="68">
        <v>78</v>
      </c>
      <c r="AL30" s="68">
        <v>96</v>
      </c>
    </row>
    <row r="31" spans="1:38" x14ac:dyDescent="0.25">
      <c r="A31" s="67" t="s">
        <v>38</v>
      </c>
      <c r="B31" s="67" t="s">
        <v>116</v>
      </c>
      <c r="C31" s="67">
        <v>3549805</v>
      </c>
      <c r="D31" s="67">
        <v>354980</v>
      </c>
      <c r="E31" s="67" t="s">
        <v>38</v>
      </c>
      <c r="F31" s="67">
        <v>2011</v>
      </c>
      <c r="G31" s="68">
        <v>11876</v>
      </c>
      <c r="H31" s="68">
        <v>11941</v>
      </c>
      <c r="I31" s="68">
        <v>13555</v>
      </c>
      <c r="J31" s="68">
        <v>14849</v>
      </c>
      <c r="K31" s="68">
        <v>17238</v>
      </c>
      <c r="L31" s="68">
        <v>18416</v>
      </c>
      <c r="M31" s="68">
        <v>17746</v>
      </c>
      <c r="N31" s="68">
        <v>15816</v>
      </c>
      <c r="O31" s="68">
        <v>14550</v>
      </c>
      <c r="P31" s="68">
        <v>14165</v>
      </c>
      <c r="Q31" s="68">
        <v>12611</v>
      </c>
      <c r="R31" s="68">
        <v>10273</v>
      </c>
      <c r="S31" s="68">
        <v>8183</v>
      </c>
      <c r="T31" s="68">
        <v>6054</v>
      </c>
      <c r="U31" s="68">
        <v>4641</v>
      </c>
      <c r="V31" s="68">
        <v>6134</v>
      </c>
      <c r="W31" s="68">
        <v>11514</v>
      </c>
      <c r="X31" s="68">
        <v>11525</v>
      </c>
      <c r="Y31" s="68">
        <v>13048</v>
      </c>
      <c r="Z31" s="68">
        <v>14510</v>
      </c>
      <c r="AA31" s="68">
        <v>17306</v>
      </c>
      <c r="AB31" s="68">
        <v>18828</v>
      </c>
      <c r="AC31" s="68">
        <v>18472</v>
      </c>
      <c r="AD31" s="68">
        <v>16740</v>
      </c>
      <c r="AE31" s="68">
        <v>16258</v>
      </c>
      <c r="AF31" s="68">
        <v>15903</v>
      </c>
      <c r="AG31" s="68">
        <v>14681</v>
      </c>
      <c r="AH31" s="68">
        <v>12212</v>
      </c>
      <c r="AI31" s="68">
        <v>9907</v>
      </c>
      <c r="AJ31" s="68">
        <v>7529</v>
      </c>
      <c r="AK31" s="68">
        <v>6098</v>
      </c>
      <c r="AL31" s="68">
        <v>9640</v>
      </c>
    </row>
    <row r="32" spans="1:38" x14ac:dyDescent="0.25">
      <c r="A32" s="67" t="s">
        <v>39</v>
      </c>
      <c r="B32" s="67" t="s">
        <v>117</v>
      </c>
      <c r="C32" s="67">
        <v>3551900</v>
      </c>
      <c r="D32" s="67">
        <v>355190</v>
      </c>
      <c r="E32" s="67" t="s">
        <v>38</v>
      </c>
      <c r="F32" s="67">
        <v>2011</v>
      </c>
      <c r="G32" s="68">
        <v>594</v>
      </c>
      <c r="H32" s="68">
        <v>576</v>
      </c>
      <c r="I32" s="68">
        <v>705</v>
      </c>
      <c r="J32" s="68">
        <v>742</v>
      </c>
      <c r="K32" s="68">
        <v>789</v>
      </c>
      <c r="L32" s="68">
        <v>788</v>
      </c>
      <c r="M32" s="68">
        <v>685</v>
      </c>
      <c r="N32" s="68">
        <v>611</v>
      </c>
      <c r="O32" s="68">
        <v>573</v>
      </c>
      <c r="P32" s="68">
        <v>514</v>
      </c>
      <c r="Q32" s="68">
        <v>435</v>
      </c>
      <c r="R32" s="68">
        <v>352</v>
      </c>
      <c r="S32" s="68">
        <v>251</v>
      </c>
      <c r="T32" s="68">
        <v>194</v>
      </c>
      <c r="U32" s="68">
        <v>134</v>
      </c>
      <c r="V32" s="68">
        <v>171</v>
      </c>
      <c r="W32" s="68">
        <v>525</v>
      </c>
      <c r="X32" s="68">
        <v>559</v>
      </c>
      <c r="Y32" s="68">
        <v>631</v>
      </c>
      <c r="Z32" s="68">
        <v>636</v>
      </c>
      <c r="AA32" s="68">
        <v>722</v>
      </c>
      <c r="AB32" s="68">
        <v>714</v>
      </c>
      <c r="AC32" s="68">
        <v>603</v>
      </c>
      <c r="AD32" s="68">
        <v>565</v>
      </c>
      <c r="AE32" s="68">
        <v>541</v>
      </c>
      <c r="AF32" s="68">
        <v>495</v>
      </c>
      <c r="AG32" s="68">
        <v>412</v>
      </c>
      <c r="AH32" s="68">
        <v>305</v>
      </c>
      <c r="AI32" s="68">
        <v>232</v>
      </c>
      <c r="AJ32" s="68">
        <v>188</v>
      </c>
      <c r="AK32" s="68">
        <v>163</v>
      </c>
      <c r="AL32" s="68">
        <v>246</v>
      </c>
    </row>
    <row r="33" spans="1:38" x14ac:dyDescent="0.25">
      <c r="A33" s="67" t="s">
        <v>40</v>
      </c>
      <c r="B33" s="67" t="s">
        <v>40</v>
      </c>
      <c r="C33" s="67">
        <v>3553401</v>
      </c>
      <c r="D33" s="67">
        <v>355340</v>
      </c>
      <c r="E33" s="67" t="s">
        <v>38</v>
      </c>
      <c r="F33" s="67">
        <v>2011</v>
      </c>
      <c r="G33" s="68">
        <v>667</v>
      </c>
      <c r="H33" s="68">
        <v>698</v>
      </c>
      <c r="I33" s="68">
        <v>833</v>
      </c>
      <c r="J33" s="68">
        <v>882</v>
      </c>
      <c r="K33" s="68">
        <v>1025</v>
      </c>
      <c r="L33" s="68">
        <v>1096</v>
      </c>
      <c r="M33" s="68">
        <v>966</v>
      </c>
      <c r="N33" s="68">
        <v>854</v>
      </c>
      <c r="O33" s="68">
        <v>871</v>
      </c>
      <c r="P33" s="68">
        <v>877</v>
      </c>
      <c r="Q33" s="68">
        <v>833</v>
      </c>
      <c r="R33" s="68">
        <v>659</v>
      </c>
      <c r="S33" s="68">
        <v>562</v>
      </c>
      <c r="T33" s="68">
        <v>450</v>
      </c>
      <c r="U33" s="68">
        <v>338</v>
      </c>
      <c r="V33" s="68">
        <v>480</v>
      </c>
      <c r="W33" s="68">
        <v>639</v>
      </c>
      <c r="X33" s="68">
        <v>655</v>
      </c>
      <c r="Y33" s="68">
        <v>779</v>
      </c>
      <c r="Z33" s="68">
        <v>859</v>
      </c>
      <c r="AA33" s="68">
        <v>939</v>
      </c>
      <c r="AB33" s="68">
        <v>992</v>
      </c>
      <c r="AC33" s="68">
        <v>937</v>
      </c>
      <c r="AD33" s="68">
        <v>866</v>
      </c>
      <c r="AE33" s="68">
        <v>886</v>
      </c>
      <c r="AF33" s="68">
        <v>899</v>
      </c>
      <c r="AG33" s="68">
        <v>810</v>
      </c>
      <c r="AH33" s="68">
        <v>711</v>
      </c>
      <c r="AI33" s="68">
        <v>593</v>
      </c>
      <c r="AJ33" s="68">
        <v>491</v>
      </c>
      <c r="AK33" s="68">
        <v>412</v>
      </c>
      <c r="AL33" s="68">
        <v>606</v>
      </c>
    </row>
    <row r="34" spans="1:38" x14ac:dyDescent="0.25">
      <c r="A34" s="67" t="s">
        <v>41</v>
      </c>
      <c r="B34" s="67" t="s">
        <v>41</v>
      </c>
      <c r="C34" s="67">
        <v>3555356</v>
      </c>
      <c r="D34" s="67">
        <v>355535</v>
      </c>
      <c r="E34" s="67" t="s">
        <v>38</v>
      </c>
      <c r="F34" s="67">
        <v>2011</v>
      </c>
      <c r="G34" s="68">
        <v>195</v>
      </c>
      <c r="H34" s="68">
        <v>230</v>
      </c>
      <c r="I34" s="68">
        <v>253</v>
      </c>
      <c r="J34" s="68">
        <v>230</v>
      </c>
      <c r="K34" s="68">
        <v>252</v>
      </c>
      <c r="L34" s="68">
        <v>257</v>
      </c>
      <c r="M34" s="68">
        <v>250</v>
      </c>
      <c r="N34" s="68">
        <v>206</v>
      </c>
      <c r="O34" s="68">
        <v>173</v>
      </c>
      <c r="P34" s="68">
        <v>168</v>
      </c>
      <c r="Q34" s="68">
        <v>146</v>
      </c>
      <c r="R34" s="68">
        <v>130</v>
      </c>
      <c r="S34" s="68">
        <v>89</v>
      </c>
      <c r="T34" s="68">
        <v>62</v>
      </c>
      <c r="U34" s="68">
        <v>46</v>
      </c>
      <c r="V34" s="68">
        <v>60</v>
      </c>
      <c r="W34" s="68">
        <v>203</v>
      </c>
      <c r="X34" s="68">
        <v>216</v>
      </c>
      <c r="Y34" s="68">
        <v>241</v>
      </c>
      <c r="Z34" s="68">
        <v>228</v>
      </c>
      <c r="AA34" s="68">
        <v>213</v>
      </c>
      <c r="AB34" s="68">
        <v>221</v>
      </c>
      <c r="AC34" s="68">
        <v>218</v>
      </c>
      <c r="AD34" s="68">
        <v>213</v>
      </c>
      <c r="AE34" s="68">
        <v>184</v>
      </c>
      <c r="AF34" s="68">
        <v>146</v>
      </c>
      <c r="AG34" s="68">
        <v>130</v>
      </c>
      <c r="AH34" s="68">
        <v>117</v>
      </c>
      <c r="AI34" s="68">
        <v>98</v>
      </c>
      <c r="AJ34" s="68">
        <v>73</v>
      </c>
      <c r="AK34" s="68">
        <v>49</v>
      </c>
      <c r="AL34" s="68">
        <v>62</v>
      </c>
    </row>
    <row r="35" spans="1:38" x14ac:dyDescent="0.25">
      <c r="A35" s="67" t="s">
        <v>42</v>
      </c>
      <c r="B35" s="67" t="s">
        <v>42</v>
      </c>
      <c r="C35" s="67">
        <v>3555604</v>
      </c>
      <c r="D35" s="67">
        <v>355560</v>
      </c>
      <c r="E35" s="67" t="s">
        <v>38</v>
      </c>
      <c r="F35" s="67">
        <v>2011</v>
      </c>
      <c r="G35" s="68">
        <v>270</v>
      </c>
      <c r="H35" s="68">
        <v>264</v>
      </c>
      <c r="I35" s="68">
        <v>327</v>
      </c>
      <c r="J35" s="68">
        <v>360</v>
      </c>
      <c r="K35" s="68">
        <v>426</v>
      </c>
      <c r="L35" s="68">
        <v>387</v>
      </c>
      <c r="M35" s="68">
        <v>365</v>
      </c>
      <c r="N35" s="68">
        <v>335</v>
      </c>
      <c r="O35" s="68">
        <v>334</v>
      </c>
      <c r="P35" s="68">
        <v>345</v>
      </c>
      <c r="Q35" s="68">
        <v>323</v>
      </c>
      <c r="R35" s="68">
        <v>274</v>
      </c>
      <c r="S35" s="68">
        <v>204</v>
      </c>
      <c r="T35" s="68">
        <v>167</v>
      </c>
      <c r="U35" s="68">
        <v>139</v>
      </c>
      <c r="V35" s="68">
        <v>195</v>
      </c>
      <c r="W35" s="68">
        <v>249</v>
      </c>
      <c r="X35" s="68">
        <v>295</v>
      </c>
      <c r="Y35" s="68">
        <v>305</v>
      </c>
      <c r="Z35" s="68">
        <v>355</v>
      </c>
      <c r="AA35" s="68">
        <v>396</v>
      </c>
      <c r="AB35" s="68">
        <v>368</v>
      </c>
      <c r="AC35" s="68">
        <v>349</v>
      </c>
      <c r="AD35" s="68">
        <v>346</v>
      </c>
      <c r="AE35" s="68">
        <v>336</v>
      </c>
      <c r="AF35" s="68">
        <v>322</v>
      </c>
      <c r="AG35" s="68">
        <v>310</v>
      </c>
      <c r="AH35" s="68">
        <v>252</v>
      </c>
      <c r="AI35" s="68">
        <v>232</v>
      </c>
      <c r="AJ35" s="68">
        <v>196</v>
      </c>
      <c r="AK35" s="68">
        <v>160</v>
      </c>
      <c r="AL35" s="68">
        <v>305</v>
      </c>
    </row>
    <row r="36" spans="1:38" x14ac:dyDescent="0.25">
      <c r="A36" s="67" t="s">
        <v>43</v>
      </c>
      <c r="B36" s="67" t="s">
        <v>118</v>
      </c>
      <c r="C36" s="67">
        <v>3555703</v>
      </c>
      <c r="D36" s="67">
        <v>355570</v>
      </c>
      <c r="E36" s="67" t="s">
        <v>38</v>
      </c>
      <c r="F36" s="67">
        <v>2011</v>
      </c>
      <c r="G36" s="68">
        <v>60</v>
      </c>
      <c r="H36" s="68">
        <v>52</v>
      </c>
      <c r="I36" s="68">
        <v>65</v>
      </c>
      <c r="J36" s="68">
        <v>65</v>
      </c>
      <c r="K36" s="68">
        <v>63</v>
      </c>
      <c r="L36" s="68">
        <v>83</v>
      </c>
      <c r="M36" s="68">
        <v>74</v>
      </c>
      <c r="N36" s="68">
        <v>59</v>
      </c>
      <c r="O36" s="68">
        <v>59</v>
      </c>
      <c r="P36" s="68">
        <v>47</v>
      </c>
      <c r="Q36" s="68">
        <v>43</v>
      </c>
      <c r="R36" s="68">
        <v>46</v>
      </c>
      <c r="S36" s="68">
        <v>36</v>
      </c>
      <c r="T36" s="68">
        <v>26</v>
      </c>
      <c r="U36" s="68">
        <v>25</v>
      </c>
      <c r="V36" s="68">
        <v>32</v>
      </c>
      <c r="W36" s="68">
        <v>54</v>
      </c>
      <c r="X36" s="68">
        <v>58</v>
      </c>
      <c r="Y36" s="68">
        <v>64</v>
      </c>
      <c r="Z36" s="68">
        <v>58</v>
      </c>
      <c r="AA36" s="68">
        <v>61</v>
      </c>
      <c r="AB36" s="68">
        <v>68</v>
      </c>
      <c r="AC36" s="68">
        <v>66</v>
      </c>
      <c r="AD36" s="68">
        <v>56</v>
      </c>
      <c r="AE36" s="68">
        <v>52</v>
      </c>
      <c r="AF36" s="68">
        <v>47</v>
      </c>
      <c r="AG36" s="68">
        <v>40</v>
      </c>
      <c r="AH36" s="68">
        <v>37</v>
      </c>
      <c r="AI36" s="68">
        <v>28</v>
      </c>
      <c r="AJ36" s="68">
        <v>30</v>
      </c>
      <c r="AK36" s="68">
        <v>22</v>
      </c>
      <c r="AL36" s="68">
        <v>35</v>
      </c>
    </row>
    <row r="37" spans="1:38" x14ac:dyDescent="0.25">
      <c r="A37" s="67" t="s">
        <v>44</v>
      </c>
      <c r="B37" s="67" t="s">
        <v>119</v>
      </c>
      <c r="C37" s="67">
        <v>3556008</v>
      </c>
      <c r="D37" s="67">
        <v>355600</v>
      </c>
      <c r="E37" s="67" t="s">
        <v>38</v>
      </c>
      <c r="F37" s="67">
        <v>2011</v>
      </c>
      <c r="G37" s="68">
        <v>325</v>
      </c>
      <c r="H37" s="68">
        <v>347</v>
      </c>
      <c r="I37" s="68">
        <v>428</v>
      </c>
      <c r="J37" s="68">
        <v>466</v>
      </c>
      <c r="K37" s="68">
        <v>535</v>
      </c>
      <c r="L37" s="68">
        <v>552</v>
      </c>
      <c r="M37" s="68">
        <v>480</v>
      </c>
      <c r="N37" s="68">
        <v>454</v>
      </c>
      <c r="O37" s="68">
        <v>458</v>
      </c>
      <c r="P37" s="68">
        <v>444</v>
      </c>
      <c r="Q37" s="68">
        <v>421</v>
      </c>
      <c r="R37" s="68">
        <v>394</v>
      </c>
      <c r="S37" s="68">
        <v>305</v>
      </c>
      <c r="T37" s="68">
        <v>240</v>
      </c>
      <c r="U37" s="68">
        <v>205</v>
      </c>
      <c r="V37" s="68">
        <v>284</v>
      </c>
      <c r="W37" s="68">
        <v>317</v>
      </c>
      <c r="X37" s="68">
        <v>365</v>
      </c>
      <c r="Y37" s="68">
        <v>405</v>
      </c>
      <c r="Z37" s="68">
        <v>470</v>
      </c>
      <c r="AA37" s="68">
        <v>482</v>
      </c>
      <c r="AB37" s="68">
        <v>511</v>
      </c>
      <c r="AC37" s="68">
        <v>481</v>
      </c>
      <c r="AD37" s="68">
        <v>447</v>
      </c>
      <c r="AE37" s="68">
        <v>472</v>
      </c>
      <c r="AF37" s="68">
        <v>488</v>
      </c>
      <c r="AG37" s="68">
        <v>414</v>
      </c>
      <c r="AH37" s="68">
        <v>365</v>
      </c>
      <c r="AI37" s="68">
        <v>321</v>
      </c>
      <c r="AJ37" s="68">
        <v>268</v>
      </c>
      <c r="AK37" s="68">
        <v>222</v>
      </c>
      <c r="AL37" s="68">
        <v>390</v>
      </c>
    </row>
    <row r="38" spans="1:38" x14ac:dyDescent="0.25">
      <c r="A38" s="67" t="s">
        <v>45</v>
      </c>
      <c r="B38" s="67" t="s">
        <v>45</v>
      </c>
      <c r="C38" s="67">
        <v>3557154</v>
      </c>
      <c r="D38" s="67">
        <v>355715</v>
      </c>
      <c r="E38" s="67" t="s">
        <v>38</v>
      </c>
      <c r="F38" s="67">
        <v>2011</v>
      </c>
      <c r="G38" s="68">
        <v>74</v>
      </c>
      <c r="H38" s="68">
        <v>73</v>
      </c>
      <c r="I38" s="68">
        <v>83</v>
      </c>
      <c r="J38" s="68">
        <v>91</v>
      </c>
      <c r="K38" s="68">
        <v>95</v>
      </c>
      <c r="L38" s="68">
        <v>100</v>
      </c>
      <c r="M38" s="68">
        <v>91</v>
      </c>
      <c r="N38" s="68">
        <v>83</v>
      </c>
      <c r="O38" s="68">
        <v>86</v>
      </c>
      <c r="P38" s="68">
        <v>88</v>
      </c>
      <c r="Q38" s="68">
        <v>80</v>
      </c>
      <c r="R38" s="68">
        <v>65</v>
      </c>
      <c r="S38" s="68">
        <v>46</v>
      </c>
      <c r="T38" s="68">
        <v>44</v>
      </c>
      <c r="U38" s="68">
        <v>39</v>
      </c>
      <c r="V38" s="68">
        <v>45</v>
      </c>
      <c r="W38" s="68">
        <v>69</v>
      </c>
      <c r="X38" s="68">
        <v>73</v>
      </c>
      <c r="Y38" s="68">
        <v>84</v>
      </c>
      <c r="Z38" s="68">
        <v>75</v>
      </c>
      <c r="AA38" s="68">
        <v>85</v>
      </c>
      <c r="AB38" s="68">
        <v>115</v>
      </c>
      <c r="AC38" s="68">
        <v>84</v>
      </c>
      <c r="AD38" s="68">
        <v>93</v>
      </c>
      <c r="AE38" s="68">
        <v>79</v>
      </c>
      <c r="AF38" s="68">
        <v>85</v>
      </c>
      <c r="AG38" s="68">
        <v>70</v>
      </c>
      <c r="AH38" s="68">
        <v>64</v>
      </c>
      <c r="AI38" s="68">
        <v>49</v>
      </c>
      <c r="AJ38" s="68">
        <v>51</v>
      </c>
      <c r="AK38" s="68">
        <v>43</v>
      </c>
      <c r="AL38" s="68">
        <v>54</v>
      </c>
    </row>
    <row r="39" spans="1:38" x14ac:dyDescent="0.25">
      <c r="A39" s="69" t="s">
        <v>120</v>
      </c>
      <c r="B39" s="62"/>
      <c r="C39" s="62"/>
      <c r="D39" s="62"/>
      <c r="E39" s="62"/>
      <c r="F39" s="62"/>
      <c r="G39" s="70">
        <f>SUM(G2:G38)</f>
        <v>25159</v>
      </c>
      <c r="H39" s="70">
        <f t="shared" ref="H39:AL39" si="0">SUM(H2:H38)</f>
        <v>25700</v>
      </c>
      <c r="I39" s="70">
        <f t="shared" si="0"/>
        <v>29179</v>
      </c>
      <c r="J39" s="70">
        <f t="shared" si="0"/>
        <v>31838</v>
      </c>
      <c r="K39" s="70">
        <f t="shared" si="0"/>
        <v>36494</v>
      </c>
      <c r="L39" s="70">
        <f t="shared" si="0"/>
        <v>38182</v>
      </c>
      <c r="M39" s="70">
        <f t="shared" si="0"/>
        <v>35939</v>
      </c>
      <c r="N39" s="70">
        <f t="shared" si="0"/>
        <v>32058</v>
      </c>
      <c r="O39" s="70">
        <f t="shared" si="0"/>
        <v>30301</v>
      </c>
      <c r="P39" s="70">
        <f t="shared" si="0"/>
        <v>29079</v>
      </c>
      <c r="Q39" s="70">
        <f t="shared" si="0"/>
        <v>26082</v>
      </c>
      <c r="R39" s="70">
        <f t="shared" si="0"/>
        <v>21502</v>
      </c>
      <c r="S39" s="70">
        <f t="shared" si="0"/>
        <v>17326</v>
      </c>
      <c r="T39" s="70">
        <f t="shared" si="0"/>
        <v>13128</v>
      </c>
      <c r="U39" s="70">
        <f t="shared" si="0"/>
        <v>10150</v>
      </c>
      <c r="V39" s="70">
        <f t="shared" si="0"/>
        <v>13822</v>
      </c>
      <c r="W39" s="70">
        <f t="shared" si="0"/>
        <v>24149</v>
      </c>
      <c r="X39" s="70">
        <f t="shared" si="0"/>
        <v>24670</v>
      </c>
      <c r="Y39" s="70">
        <f t="shared" si="0"/>
        <v>28063</v>
      </c>
      <c r="Z39" s="70">
        <f t="shared" si="0"/>
        <v>30832</v>
      </c>
      <c r="AA39" s="70">
        <f t="shared" si="0"/>
        <v>35301</v>
      </c>
      <c r="AB39" s="70">
        <f t="shared" si="0"/>
        <v>37048</v>
      </c>
      <c r="AC39" s="70">
        <f t="shared" si="0"/>
        <v>35932</v>
      </c>
      <c r="AD39" s="70">
        <f t="shared" si="0"/>
        <v>32982</v>
      </c>
      <c r="AE39" s="70">
        <f t="shared" si="0"/>
        <v>32218</v>
      </c>
      <c r="AF39" s="70">
        <f t="shared" si="0"/>
        <v>31072</v>
      </c>
      <c r="AG39" s="70">
        <f t="shared" si="0"/>
        <v>28268</v>
      </c>
      <c r="AH39" s="70">
        <f t="shared" si="0"/>
        <v>23743</v>
      </c>
      <c r="AI39" s="70">
        <f t="shared" si="0"/>
        <v>19518</v>
      </c>
      <c r="AJ39" s="70">
        <f t="shared" si="0"/>
        <v>15342</v>
      </c>
      <c r="AK39" s="70">
        <f t="shared" si="0"/>
        <v>12565</v>
      </c>
      <c r="AL39" s="70">
        <f t="shared" si="0"/>
        <v>19784</v>
      </c>
    </row>
    <row r="40" spans="1:38" x14ac:dyDescent="0.25">
      <c r="A40">
        <v>2011</v>
      </c>
    </row>
    <row r="41" spans="1:38" x14ac:dyDescent="0.25">
      <c r="B41" s="67" t="s">
        <v>121</v>
      </c>
      <c r="C41" t="s">
        <v>122</v>
      </c>
      <c r="H41" s="62" t="s">
        <v>121</v>
      </c>
      <c r="I41" s="62" t="s">
        <v>122</v>
      </c>
    </row>
    <row r="42" spans="1:38" x14ac:dyDescent="0.25">
      <c r="A42" s="71" t="s">
        <v>123</v>
      </c>
      <c r="B42" s="72">
        <f>G39</f>
        <v>25159</v>
      </c>
      <c r="C42" s="72">
        <f>W39</f>
        <v>24149</v>
      </c>
      <c r="D42" s="73">
        <f>B42/$B$58</f>
        <v>6.0487234907041658E-2</v>
      </c>
      <c r="E42" s="74">
        <f>C42/$C$58</f>
        <v>5.5966923684838708E-2</v>
      </c>
      <c r="G42" t="s">
        <v>123</v>
      </c>
      <c r="H42" s="73">
        <f t="shared" ref="H42:H57" si="1">D42*-1</f>
        <v>-6.0487234907041658E-2</v>
      </c>
      <c r="I42" s="73">
        <v>5.5966923684838708E-2</v>
      </c>
    </row>
    <row r="43" spans="1:38" x14ac:dyDescent="0.25">
      <c r="A43" s="71" t="s">
        <v>124</v>
      </c>
      <c r="B43" s="72">
        <f>H39</f>
        <v>25700</v>
      </c>
      <c r="C43" s="72">
        <f>X39</f>
        <v>24670</v>
      </c>
      <c r="D43" s="73">
        <f t="shared" ref="D43:D57" si="2">B43/$B$58</f>
        <v>6.1787906399736497E-2</v>
      </c>
      <c r="E43" s="74">
        <f t="shared" ref="E43:E57" si="3">C43/$C$58</f>
        <v>5.7174376053044471E-2</v>
      </c>
      <c r="G43" t="s">
        <v>124</v>
      </c>
      <c r="H43" s="73">
        <f t="shared" si="1"/>
        <v>-6.1787906399736497E-2</v>
      </c>
      <c r="I43" s="73">
        <v>5.7174376053044471E-2</v>
      </c>
    </row>
    <row r="44" spans="1:38" x14ac:dyDescent="0.25">
      <c r="A44" s="71" t="s">
        <v>125</v>
      </c>
      <c r="B44" s="72">
        <f>I39</f>
        <v>29179</v>
      </c>
      <c r="C44" s="72">
        <f>Y39</f>
        <v>28063</v>
      </c>
      <c r="D44" s="73">
        <f t="shared" si="2"/>
        <v>7.0152113651280601E-2</v>
      </c>
      <c r="E44" s="74">
        <f t="shared" si="3"/>
        <v>6.5037880631397926E-2</v>
      </c>
      <c r="G44" t="s">
        <v>125</v>
      </c>
      <c r="H44" s="73">
        <f t="shared" si="1"/>
        <v>-7.0152113651280601E-2</v>
      </c>
      <c r="I44" s="73">
        <v>6.5037880631397926E-2</v>
      </c>
    </row>
    <row r="45" spans="1:38" x14ac:dyDescent="0.25">
      <c r="A45" s="71" t="s">
        <v>126</v>
      </c>
      <c r="B45" s="72">
        <f>J39</f>
        <v>31838</v>
      </c>
      <c r="C45" s="72">
        <f>Z39</f>
        <v>30832</v>
      </c>
      <c r="D45" s="73">
        <f t="shared" si="2"/>
        <v>7.6544877974895356E-2</v>
      </c>
      <c r="E45" s="74">
        <f t="shared" si="3"/>
        <v>7.145522344821513E-2</v>
      </c>
      <c r="G45" t="s">
        <v>126</v>
      </c>
      <c r="H45" s="73">
        <f t="shared" si="1"/>
        <v>-7.6544877974895356E-2</v>
      </c>
      <c r="I45" s="73">
        <v>7.145522344821513E-2</v>
      </c>
    </row>
    <row r="46" spans="1:38" x14ac:dyDescent="0.25">
      <c r="A46" s="71" t="s">
        <v>127</v>
      </c>
      <c r="B46" s="72">
        <f>K39</f>
        <v>36494</v>
      </c>
      <c r="C46" s="72">
        <f>AA39</f>
        <v>35301</v>
      </c>
      <c r="D46" s="73">
        <f t="shared" si="2"/>
        <v>8.7738827087625829E-2</v>
      </c>
      <c r="E46" s="74">
        <f t="shared" si="3"/>
        <v>8.181243003844843E-2</v>
      </c>
      <c r="G46" t="s">
        <v>127</v>
      </c>
      <c r="H46" s="73">
        <f t="shared" si="1"/>
        <v>-8.7738827087625829E-2</v>
      </c>
      <c r="I46" s="73">
        <v>8.181243003844843E-2</v>
      </c>
    </row>
    <row r="47" spans="1:38" x14ac:dyDescent="0.25">
      <c r="A47" s="71" t="s">
        <v>128</v>
      </c>
      <c r="B47" s="72">
        <f>L39</f>
        <v>38182</v>
      </c>
      <c r="C47" s="72">
        <f>AB39</f>
        <v>37048</v>
      </c>
      <c r="D47" s="73">
        <f t="shared" si="2"/>
        <v>9.179711448072915E-2</v>
      </c>
      <c r="E47" s="74">
        <f t="shared" si="3"/>
        <v>8.5861219457364885E-2</v>
      </c>
      <c r="G47" t="s">
        <v>128</v>
      </c>
      <c r="H47" s="73">
        <f t="shared" si="1"/>
        <v>-9.179711448072915E-2</v>
      </c>
      <c r="I47" s="73">
        <v>8.5861219457364885E-2</v>
      </c>
    </row>
    <row r="48" spans="1:38" x14ac:dyDescent="0.25">
      <c r="A48" s="71" t="s">
        <v>129</v>
      </c>
      <c r="B48" s="72">
        <f>M39</f>
        <v>35939</v>
      </c>
      <c r="C48" s="72">
        <f>AC39</f>
        <v>35932</v>
      </c>
      <c r="D48" s="73">
        <f t="shared" si="2"/>
        <v>8.640449681323463E-2</v>
      </c>
      <c r="E48" s="74">
        <f t="shared" si="3"/>
        <v>8.3274814768463476E-2</v>
      </c>
      <c r="G48" t="s">
        <v>129</v>
      </c>
      <c r="H48" s="73">
        <f t="shared" si="1"/>
        <v>-8.640449681323463E-2</v>
      </c>
      <c r="I48" s="73">
        <v>8.3274814768463476E-2</v>
      </c>
    </row>
    <row r="49" spans="1:9" x14ac:dyDescent="0.25">
      <c r="A49" s="71" t="s">
        <v>130</v>
      </c>
      <c r="B49" s="72">
        <f>N39</f>
        <v>32058</v>
      </c>
      <c r="C49" s="72">
        <f>AD39</f>
        <v>32982</v>
      </c>
      <c r="D49" s="73">
        <f t="shared" si="2"/>
        <v>7.7073801687266644E-2</v>
      </c>
      <c r="E49" s="74">
        <f t="shared" si="3"/>
        <v>7.6437992338123747E-2</v>
      </c>
      <c r="G49" t="s">
        <v>130</v>
      </c>
      <c r="H49" s="73">
        <f t="shared" si="1"/>
        <v>-7.7073801687266644E-2</v>
      </c>
      <c r="I49" s="73">
        <v>7.6437992338123747E-2</v>
      </c>
    </row>
    <row r="50" spans="1:9" x14ac:dyDescent="0.25">
      <c r="A50" s="71" t="s">
        <v>131</v>
      </c>
      <c r="B50" s="72">
        <f>O39</f>
        <v>30301</v>
      </c>
      <c r="C50" s="72">
        <f>AE39</f>
        <v>32218</v>
      </c>
      <c r="D50" s="73">
        <f t="shared" si="2"/>
        <v>7.2849624584374148E-2</v>
      </c>
      <c r="E50" s="74">
        <f t="shared" si="3"/>
        <v>7.4667371207012029E-2</v>
      </c>
      <c r="G50" t="s">
        <v>131</v>
      </c>
      <c r="H50" s="73">
        <f t="shared" si="1"/>
        <v>-7.2849624584374148E-2</v>
      </c>
      <c r="I50" s="73">
        <v>7.4667371207012029E-2</v>
      </c>
    </row>
    <row r="51" spans="1:9" x14ac:dyDescent="0.25">
      <c r="A51" s="71" t="s">
        <v>132</v>
      </c>
      <c r="B51" s="72">
        <f>P39</f>
        <v>29079</v>
      </c>
      <c r="C51" s="72">
        <f>AF39</f>
        <v>31072</v>
      </c>
      <c r="D51" s="73">
        <f t="shared" si="2"/>
        <v>6.9911693782020917E-2</v>
      </c>
      <c r="E51" s="74">
        <f t="shared" si="3"/>
        <v>7.2011439510344458E-2</v>
      </c>
      <c r="G51" t="s">
        <v>132</v>
      </c>
      <c r="H51" s="73">
        <f t="shared" si="1"/>
        <v>-6.9911693782020917E-2</v>
      </c>
      <c r="I51" s="73">
        <v>7.2011439510344458E-2</v>
      </c>
    </row>
    <row r="52" spans="1:9" x14ac:dyDescent="0.25">
      <c r="A52" s="71" t="s">
        <v>133</v>
      </c>
      <c r="B52" s="72">
        <f>Q39</f>
        <v>26082</v>
      </c>
      <c r="C52" s="72">
        <f>AG39</f>
        <v>28268</v>
      </c>
      <c r="D52" s="73">
        <f t="shared" si="2"/>
        <v>6.270631030030846E-2</v>
      </c>
      <c r="E52" s="74">
        <f t="shared" si="3"/>
        <v>6.5512981851133412E-2</v>
      </c>
      <c r="G52" t="s">
        <v>133</v>
      </c>
      <c r="H52" s="73">
        <f t="shared" si="1"/>
        <v>-6.270631030030846E-2</v>
      </c>
      <c r="I52" s="73">
        <v>6.5512981851133412E-2</v>
      </c>
    </row>
    <row r="53" spans="1:9" x14ac:dyDescent="0.25">
      <c r="A53" s="71" t="s">
        <v>134</v>
      </c>
      <c r="B53" s="72">
        <f>R39</f>
        <v>21502</v>
      </c>
      <c r="C53" s="72">
        <f>AH39</f>
        <v>23743</v>
      </c>
      <c r="D53" s="73">
        <f t="shared" si="2"/>
        <v>5.1695080288215338E-2</v>
      </c>
      <c r="E53" s="74">
        <f t="shared" si="3"/>
        <v>5.5025991513069916E-2</v>
      </c>
      <c r="G53" t="s">
        <v>134</v>
      </c>
      <c r="H53" s="73">
        <f t="shared" si="1"/>
        <v>-5.1695080288215338E-2</v>
      </c>
      <c r="I53" s="73">
        <v>5.5025991513069916E-2</v>
      </c>
    </row>
    <row r="54" spans="1:9" x14ac:dyDescent="0.25">
      <c r="A54" s="71" t="s">
        <v>135</v>
      </c>
      <c r="B54" s="72">
        <f>S39</f>
        <v>17326</v>
      </c>
      <c r="C54" s="72">
        <f>AI39</f>
        <v>19518</v>
      </c>
      <c r="D54" s="73">
        <f t="shared" si="2"/>
        <v>4.1655146547931308E-2</v>
      </c>
      <c r="E54" s="74">
        <f t="shared" si="3"/>
        <v>4.5234271252668101E-2</v>
      </c>
      <c r="G54" t="s">
        <v>135</v>
      </c>
      <c r="H54" s="73">
        <f t="shared" si="1"/>
        <v>-4.1655146547931308E-2</v>
      </c>
      <c r="I54" s="73">
        <v>4.5234271252668101E-2</v>
      </c>
    </row>
    <row r="55" spans="1:9" x14ac:dyDescent="0.25">
      <c r="A55" s="71" t="s">
        <v>136</v>
      </c>
      <c r="B55" s="72">
        <f>T39</f>
        <v>13128</v>
      </c>
      <c r="C55" s="72">
        <f>AJ39</f>
        <v>15342</v>
      </c>
      <c r="D55" s="73">
        <f t="shared" si="2"/>
        <v>3.1562320436410149E-2</v>
      </c>
      <c r="E55" s="74">
        <f t="shared" si="3"/>
        <v>3.5556111771617688E-2</v>
      </c>
      <c r="G55" t="s">
        <v>136</v>
      </c>
      <c r="H55" s="73">
        <f t="shared" si="1"/>
        <v>-3.1562320436410149E-2</v>
      </c>
      <c r="I55" s="73">
        <v>3.5556111771617688E-2</v>
      </c>
    </row>
    <row r="56" spans="1:9" x14ac:dyDescent="0.25">
      <c r="A56" s="71" t="s">
        <v>137</v>
      </c>
      <c r="B56" s="72">
        <f>U39</f>
        <v>10150</v>
      </c>
      <c r="C56" s="72">
        <f>AK39</f>
        <v>12565</v>
      </c>
      <c r="D56" s="73">
        <f t="shared" si="2"/>
        <v>2.4402616729857024E-2</v>
      </c>
      <c r="E56" s="74">
        <f t="shared" si="3"/>
        <v>2.9120228419396182E-2</v>
      </c>
      <c r="G56" t="s">
        <v>137</v>
      </c>
      <c r="H56" s="73">
        <f t="shared" si="1"/>
        <v>-2.4402616729857024E-2</v>
      </c>
      <c r="I56" s="73">
        <v>2.9120228419396182E-2</v>
      </c>
    </row>
    <row r="57" spans="1:9" x14ac:dyDescent="0.25">
      <c r="A57" s="71" t="s">
        <v>138</v>
      </c>
      <c r="B57" s="72">
        <f>V39</f>
        <v>13822</v>
      </c>
      <c r="C57" s="72">
        <f>AL39</f>
        <v>19784</v>
      </c>
      <c r="D57" s="73">
        <f t="shared" si="2"/>
        <v>3.3230834329072291E-2</v>
      </c>
      <c r="E57" s="74">
        <f t="shared" si="3"/>
        <v>4.5850744054861448E-2</v>
      </c>
      <c r="G57" t="s">
        <v>138</v>
      </c>
      <c r="H57" s="73">
        <f t="shared" si="1"/>
        <v>-3.3230834329072291E-2</v>
      </c>
      <c r="I57" s="73">
        <v>4.5850744054861448E-2</v>
      </c>
    </row>
    <row r="58" spans="1:9" x14ac:dyDescent="0.25">
      <c r="A58" s="69" t="s">
        <v>120</v>
      </c>
      <c r="B58" s="72">
        <f>SUM(G39:V39)</f>
        <v>415939</v>
      </c>
      <c r="C58" s="72">
        <f>SUM(W39:AL39)</f>
        <v>431487</v>
      </c>
      <c r="G58" t="s">
        <v>120</v>
      </c>
    </row>
  </sheetData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62"/>
  <sheetViews>
    <sheetView topLeftCell="A41" workbookViewId="0">
      <selection activeCell="H62" sqref="H62"/>
    </sheetView>
  </sheetViews>
  <sheetFormatPr defaultRowHeight="15" x14ac:dyDescent="0.25"/>
  <cols>
    <col min="7" max="7" width="10" customWidth="1"/>
  </cols>
  <sheetData>
    <row r="1" spans="1:38" x14ac:dyDescent="0.25">
      <c r="A1" s="66" t="s">
        <v>64</v>
      </c>
      <c r="B1" s="66" t="s">
        <v>65</v>
      </c>
      <c r="C1" s="66" t="s">
        <v>66</v>
      </c>
      <c r="D1" s="66" t="s">
        <v>67</v>
      </c>
      <c r="E1" s="66" t="s">
        <v>68</v>
      </c>
      <c r="F1" s="66" t="s">
        <v>69</v>
      </c>
      <c r="G1" s="66" t="s">
        <v>139</v>
      </c>
      <c r="H1" s="66" t="s">
        <v>140</v>
      </c>
      <c r="I1" s="66" t="s">
        <v>141</v>
      </c>
      <c r="J1" s="66" t="s">
        <v>142</v>
      </c>
      <c r="K1" s="66" t="s">
        <v>74</v>
      </c>
      <c r="L1" s="66" t="s">
        <v>75</v>
      </c>
      <c r="M1" s="66" t="s">
        <v>76</v>
      </c>
      <c r="N1" s="66" t="s">
        <v>77</v>
      </c>
      <c r="O1" s="66" t="s">
        <v>78</v>
      </c>
      <c r="P1" s="66" t="s">
        <v>79</v>
      </c>
      <c r="Q1" s="66" t="s">
        <v>80</v>
      </c>
      <c r="R1" s="66" t="s">
        <v>81</v>
      </c>
      <c r="S1" s="66" t="s">
        <v>82</v>
      </c>
      <c r="T1" s="66" t="s">
        <v>83</v>
      </c>
      <c r="U1" s="66" t="s">
        <v>84</v>
      </c>
      <c r="V1" s="66" t="s">
        <v>85</v>
      </c>
      <c r="W1" s="66" t="s">
        <v>86</v>
      </c>
      <c r="X1" s="66" t="s">
        <v>87</v>
      </c>
      <c r="Y1" s="66" t="s">
        <v>88</v>
      </c>
      <c r="Z1" s="66" t="s">
        <v>89</v>
      </c>
      <c r="AA1" s="66" t="s">
        <v>90</v>
      </c>
      <c r="AB1" s="66" t="s">
        <v>91</v>
      </c>
      <c r="AC1" s="66" t="s">
        <v>92</v>
      </c>
      <c r="AD1" s="66" t="s">
        <v>93</v>
      </c>
      <c r="AE1" s="66" t="s">
        <v>94</v>
      </c>
      <c r="AF1" s="66" t="s">
        <v>95</v>
      </c>
      <c r="AG1" s="66" t="s">
        <v>96</v>
      </c>
      <c r="AH1" s="66" t="s">
        <v>97</v>
      </c>
      <c r="AI1" s="66" t="s">
        <v>98</v>
      </c>
      <c r="AJ1" s="66" t="s">
        <v>99</v>
      </c>
      <c r="AK1" s="66" t="s">
        <v>100</v>
      </c>
      <c r="AL1" s="66" t="s">
        <v>101</v>
      </c>
    </row>
    <row r="2" spans="1:38" x14ac:dyDescent="0.25">
      <c r="A2" s="67" t="s">
        <v>9</v>
      </c>
      <c r="B2" s="67" t="s">
        <v>9</v>
      </c>
      <c r="C2" s="67">
        <v>3500204</v>
      </c>
      <c r="D2" s="67">
        <v>350020</v>
      </c>
      <c r="E2" s="67" t="s">
        <v>38</v>
      </c>
      <c r="F2" s="67">
        <v>2020</v>
      </c>
      <c r="G2" s="68">
        <v>84</v>
      </c>
      <c r="H2" s="68">
        <v>88</v>
      </c>
      <c r="I2" s="68">
        <v>103</v>
      </c>
      <c r="J2" s="68">
        <v>127</v>
      </c>
      <c r="K2" s="68">
        <v>123</v>
      </c>
      <c r="L2" s="68">
        <v>116</v>
      </c>
      <c r="M2" s="68">
        <v>132</v>
      </c>
      <c r="N2" s="68">
        <v>116</v>
      </c>
      <c r="O2" s="68">
        <v>112</v>
      </c>
      <c r="P2" s="68">
        <v>119</v>
      </c>
      <c r="Q2" s="68">
        <v>112</v>
      </c>
      <c r="R2" s="68">
        <v>125</v>
      </c>
      <c r="S2" s="68">
        <v>111</v>
      </c>
      <c r="T2" s="68">
        <v>88</v>
      </c>
      <c r="U2" s="68">
        <v>66</v>
      </c>
      <c r="V2" s="68">
        <v>85</v>
      </c>
      <c r="W2" s="68">
        <v>81</v>
      </c>
      <c r="X2" s="68">
        <v>84</v>
      </c>
      <c r="Y2" s="68">
        <v>85</v>
      </c>
      <c r="Z2" s="68">
        <v>93</v>
      </c>
      <c r="AA2" s="68">
        <v>115</v>
      </c>
      <c r="AB2" s="68">
        <v>130</v>
      </c>
      <c r="AC2" s="68">
        <v>132</v>
      </c>
      <c r="AD2" s="68">
        <v>124</v>
      </c>
      <c r="AE2" s="68">
        <v>111</v>
      </c>
      <c r="AF2" s="68">
        <v>115</v>
      </c>
      <c r="AG2" s="68">
        <v>136</v>
      </c>
      <c r="AH2" s="68">
        <v>123</v>
      </c>
      <c r="AI2" s="68">
        <v>129</v>
      </c>
      <c r="AJ2" s="68">
        <v>90</v>
      </c>
      <c r="AK2" s="68">
        <v>89</v>
      </c>
      <c r="AL2" s="68">
        <v>103</v>
      </c>
    </row>
    <row r="3" spans="1:38" x14ac:dyDescent="0.25">
      <c r="A3" s="67" t="s">
        <v>10</v>
      </c>
      <c r="B3" s="67" t="s">
        <v>10</v>
      </c>
      <c r="C3" s="67">
        <v>3504602</v>
      </c>
      <c r="D3" s="67">
        <v>350460</v>
      </c>
      <c r="E3" s="67" t="s">
        <v>38</v>
      </c>
      <c r="F3" s="67">
        <v>2020</v>
      </c>
      <c r="G3" s="68">
        <v>442</v>
      </c>
      <c r="H3" s="68">
        <v>444</v>
      </c>
      <c r="I3" s="68">
        <v>458</v>
      </c>
      <c r="J3" s="68">
        <v>520</v>
      </c>
      <c r="K3" s="68">
        <v>682</v>
      </c>
      <c r="L3" s="68">
        <v>713</v>
      </c>
      <c r="M3" s="68">
        <v>688</v>
      </c>
      <c r="N3" s="68">
        <v>619</v>
      </c>
      <c r="O3" s="68">
        <v>668</v>
      </c>
      <c r="P3" s="68">
        <v>602</v>
      </c>
      <c r="Q3" s="68">
        <v>579</v>
      </c>
      <c r="R3" s="68">
        <v>501</v>
      </c>
      <c r="S3" s="68">
        <v>401</v>
      </c>
      <c r="T3" s="68">
        <v>297</v>
      </c>
      <c r="U3" s="68">
        <v>206</v>
      </c>
      <c r="V3" s="68">
        <v>289</v>
      </c>
      <c r="W3" s="68">
        <v>420</v>
      </c>
      <c r="X3" s="68">
        <v>423</v>
      </c>
      <c r="Y3" s="68">
        <v>463</v>
      </c>
      <c r="Z3" s="68">
        <v>496</v>
      </c>
      <c r="AA3" s="68">
        <v>649</v>
      </c>
      <c r="AB3" s="68">
        <v>643</v>
      </c>
      <c r="AC3" s="68">
        <v>649</v>
      </c>
      <c r="AD3" s="68">
        <v>685</v>
      </c>
      <c r="AE3" s="68">
        <v>674</v>
      </c>
      <c r="AF3" s="68">
        <v>690</v>
      </c>
      <c r="AG3" s="68">
        <v>576</v>
      </c>
      <c r="AH3" s="68">
        <v>480</v>
      </c>
      <c r="AI3" s="68">
        <v>458</v>
      </c>
      <c r="AJ3" s="68">
        <v>326</v>
      </c>
      <c r="AK3" s="68">
        <v>246</v>
      </c>
      <c r="AL3" s="68">
        <v>342</v>
      </c>
    </row>
    <row r="4" spans="1:38" x14ac:dyDescent="0.25">
      <c r="A4" s="67" t="s">
        <v>11</v>
      </c>
      <c r="B4" s="67" t="s">
        <v>102</v>
      </c>
      <c r="C4" s="67">
        <v>3504800</v>
      </c>
      <c r="D4" s="67">
        <v>350480</v>
      </c>
      <c r="E4" s="67" t="s">
        <v>38</v>
      </c>
      <c r="F4" s="67">
        <v>2020</v>
      </c>
      <c r="G4" s="68">
        <v>220</v>
      </c>
      <c r="H4" s="68">
        <v>230</v>
      </c>
      <c r="I4" s="68">
        <v>220</v>
      </c>
      <c r="J4" s="68">
        <v>219</v>
      </c>
      <c r="K4" s="68">
        <v>302</v>
      </c>
      <c r="L4" s="68">
        <v>330</v>
      </c>
      <c r="M4" s="68">
        <v>340</v>
      </c>
      <c r="N4" s="68">
        <v>340</v>
      </c>
      <c r="O4" s="68">
        <v>304</v>
      </c>
      <c r="P4" s="68">
        <v>279</v>
      </c>
      <c r="Q4" s="68">
        <v>309</v>
      </c>
      <c r="R4" s="68">
        <v>299</v>
      </c>
      <c r="S4" s="68">
        <v>227</v>
      </c>
      <c r="T4" s="68">
        <v>205</v>
      </c>
      <c r="U4" s="68">
        <v>131</v>
      </c>
      <c r="V4" s="68">
        <v>195</v>
      </c>
      <c r="W4" s="68">
        <v>210</v>
      </c>
      <c r="X4" s="68">
        <v>220</v>
      </c>
      <c r="Y4" s="68">
        <v>227</v>
      </c>
      <c r="Z4" s="68">
        <v>223</v>
      </c>
      <c r="AA4" s="68">
        <v>291</v>
      </c>
      <c r="AB4" s="68">
        <v>305</v>
      </c>
      <c r="AC4" s="68">
        <v>318</v>
      </c>
      <c r="AD4" s="68">
        <v>332</v>
      </c>
      <c r="AE4" s="68">
        <v>352</v>
      </c>
      <c r="AF4" s="68">
        <v>315</v>
      </c>
      <c r="AG4" s="68">
        <v>310</v>
      </c>
      <c r="AH4" s="68">
        <v>317</v>
      </c>
      <c r="AI4" s="68">
        <v>248</v>
      </c>
      <c r="AJ4" s="68">
        <v>218</v>
      </c>
      <c r="AK4" s="68">
        <v>178</v>
      </c>
      <c r="AL4" s="68">
        <v>310</v>
      </c>
    </row>
    <row r="5" spans="1:38" x14ac:dyDescent="0.25">
      <c r="A5" s="67" t="s">
        <v>12</v>
      </c>
      <c r="B5" s="67" t="s">
        <v>12</v>
      </c>
      <c r="C5" s="67">
        <v>3511300</v>
      </c>
      <c r="D5" s="67">
        <v>351130</v>
      </c>
      <c r="E5" s="67" t="s">
        <v>38</v>
      </c>
      <c r="F5" s="67">
        <v>2020</v>
      </c>
      <c r="G5" s="68">
        <v>230</v>
      </c>
      <c r="H5" s="68">
        <v>230</v>
      </c>
      <c r="I5" s="68">
        <v>239</v>
      </c>
      <c r="J5" s="68">
        <v>278</v>
      </c>
      <c r="K5" s="68">
        <v>336</v>
      </c>
      <c r="L5" s="68">
        <v>343</v>
      </c>
      <c r="M5" s="68">
        <v>374</v>
      </c>
      <c r="N5" s="68">
        <v>332</v>
      </c>
      <c r="O5" s="68">
        <v>345</v>
      </c>
      <c r="P5" s="68">
        <v>318</v>
      </c>
      <c r="Q5" s="68">
        <v>302</v>
      </c>
      <c r="R5" s="68">
        <v>254</v>
      </c>
      <c r="S5" s="68">
        <v>244</v>
      </c>
      <c r="T5" s="68">
        <v>164</v>
      </c>
      <c r="U5" s="68">
        <v>167</v>
      </c>
      <c r="V5" s="68">
        <v>228</v>
      </c>
      <c r="W5" s="68">
        <v>220</v>
      </c>
      <c r="X5" s="68">
        <v>220</v>
      </c>
      <c r="Y5" s="68">
        <v>215</v>
      </c>
      <c r="Z5" s="68">
        <v>260</v>
      </c>
      <c r="AA5" s="68">
        <v>327</v>
      </c>
      <c r="AB5" s="68">
        <v>336</v>
      </c>
      <c r="AC5" s="68">
        <v>365</v>
      </c>
      <c r="AD5" s="68">
        <v>358</v>
      </c>
      <c r="AE5" s="68">
        <v>359</v>
      </c>
      <c r="AF5" s="68">
        <v>301</v>
      </c>
      <c r="AG5" s="68">
        <v>302</v>
      </c>
      <c r="AH5" s="68">
        <v>265</v>
      </c>
      <c r="AI5" s="68">
        <v>248</v>
      </c>
      <c r="AJ5" s="68">
        <v>207</v>
      </c>
      <c r="AK5" s="68">
        <v>175</v>
      </c>
      <c r="AL5" s="68">
        <v>294</v>
      </c>
    </row>
    <row r="6" spans="1:38" x14ac:dyDescent="0.25">
      <c r="A6" s="67" t="s">
        <v>13</v>
      </c>
      <c r="B6" s="67" t="s">
        <v>103</v>
      </c>
      <c r="C6" s="67">
        <v>3517505</v>
      </c>
      <c r="D6" s="67">
        <v>351750</v>
      </c>
      <c r="E6" s="67" t="s">
        <v>38</v>
      </c>
      <c r="F6" s="67">
        <v>2020</v>
      </c>
      <c r="G6" s="68">
        <v>585</v>
      </c>
      <c r="H6" s="68">
        <v>579</v>
      </c>
      <c r="I6" s="68">
        <v>578</v>
      </c>
      <c r="J6" s="68">
        <v>612</v>
      </c>
      <c r="K6" s="68">
        <v>760</v>
      </c>
      <c r="L6" s="68">
        <v>899</v>
      </c>
      <c r="M6" s="68">
        <v>1070</v>
      </c>
      <c r="N6" s="68">
        <v>891</v>
      </c>
      <c r="O6" s="68">
        <v>826</v>
      </c>
      <c r="P6" s="68">
        <v>750</v>
      </c>
      <c r="Q6" s="68">
        <v>736</v>
      </c>
      <c r="R6" s="68">
        <v>634</v>
      </c>
      <c r="S6" s="68">
        <v>495</v>
      </c>
      <c r="T6" s="68">
        <v>405</v>
      </c>
      <c r="U6" s="68">
        <v>287</v>
      </c>
      <c r="V6" s="68">
        <v>375</v>
      </c>
      <c r="W6" s="68">
        <v>558</v>
      </c>
      <c r="X6" s="68">
        <v>554</v>
      </c>
      <c r="Y6" s="68">
        <v>541</v>
      </c>
      <c r="Z6" s="68">
        <v>631</v>
      </c>
      <c r="AA6" s="68">
        <v>797</v>
      </c>
      <c r="AB6" s="68">
        <v>822</v>
      </c>
      <c r="AC6" s="68">
        <v>919</v>
      </c>
      <c r="AD6" s="68">
        <v>863</v>
      </c>
      <c r="AE6" s="68">
        <v>810</v>
      </c>
      <c r="AF6" s="68">
        <v>750</v>
      </c>
      <c r="AG6" s="68">
        <v>714</v>
      </c>
      <c r="AH6" s="68">
        <v>612</v>
      </c>
      <c r="AI6" s="68">
        <v>532</v>
      </c>
      <c r="AJ6" s="68">
        <v>425</v>
      </c>
      <c r="AK6" s="68">
        <v>351</v>
      </c>
      <c r="AL6" s="68">
        <v>487</v>
      </c>
    </row>
    <row r="7" spans="1:38" x14ac:dyDescent="0.25">
      <c r="A7" s="67" t="s">
        <v>14</v>
      </c>
      <c r="B7" s="67" t="s">
        <v>104</v>
      </c>
      <c r="C7" s="67">
        <v>3519402</v>
      </c>
      <c r="D7" s="67">
        <v>351940</v>
      </c>
      <c r="E7" s="67" t="s">
        <v>38</v>
      </c>
      <c r="F7" s="67">
        <v>2020</v>
      </c>
      <c r="G7" s="68">
        <v>367</v>
      </c>
      <c r="H7" s="68">
        <v>362</v>
      </c>
      <c r="I7" s="68">
        <v>355</v>
      </c>
      <c r="J7" s="68">
        <v>340</v>
      </c>
      <c r="K7" s="68">
        <v>380</v>
      </c>
      <c r="L7" s="68">
        <v>481</v>
      </c>
      <c r="M7" s="68">
        <v>597</v>
      </c>
      <c r="N7" s="68">
        <v>581</v>
      </c>
      <c r="O7" s="68">
        <v>444</v>
      </c>
      <c r="P7" s="68">
        <v>385</v>
      </c>
      <c r="Q7" s="68">
        <v>362</v>
      </c>
      <c r="R7" s="68">
        <v>333</v>
      </c>
      <c r="S7" s="68">
        <v>318</v>
      </c>
      <c r="T7" s="68">
        <v>220</v>
      </c>
      <c r="U7" s="68">
        <v>175</v>
      </c>
      <c r="V7" s="68">
        <v>263</v>
      </c>
      <c r="W7" s="68">
        <v>351</v>
      </c>
      <c r="X7" s="68">
        <v>346</v>
      </c>
      <c r="Y7" s="68">
        <v>335</v>
      </c>
      <c r="Z7" s="68">
        <v>344</v>
      </c>
      <c r="AA7" s="68">
        <v>459</v>
      </c>
      <c r="AB7" s="68">
        <v>495</v>
      </c>
      <c r="AC7" s="68">
        <v>539</v>
      </c>
      <c r="AD7" s="68">
        <v>474</v>
      </c>
      <c r="AE7" s="68">
        <v>433</v>
      </c>
      <c r="AF7" s="68">
        <v>336</v>
      </c>
      <c r="AG7" s="68">
        <v>379</v>
      </c>
      <c r="AH7" s="68">
        <v>360</v>
      </c>
      <c r="AI7" s="68">
        <v>343</v>
      </c>
      <c r="AJ7" s="68">
        <v>281</v>
      </c>
      <c r="AK7" s="68">
        <v>233</v>
      </c>
      <c r="AL7" s="68">
        <v>388</v>
      </c>
    </row>
    <row r="8" spans="1:38" x14ac:dyDescent="0.25">
      <c r="A8" s="67" t="s">
        <v>15</v>
      </c>
      <c r="B8" s="67" t="s">
        <v>105</v>
      </c>
      <c r="C8" s="67">
        <v>3519808</v>
      </c>
      <c r="D8" s="67">
        <v>351980</v>
      </c>
      <c r="E8" s="67" t="s">
        <v>38</v>
      </c>
      <c r="F8" s="67">
        <v>2020</v>
      </c>
      <c r="G8" s="68">
        <v>285</v>
      </c>
      <c r="H8" s="68">
        <v>295</v>
      </c>
      <c r="I8" s="68">
        <v>270</v>
      </c>
      <c r="J8" s="68">
        <v>295</v>
      </c>
      <c r="K8" s="68">
        <v>303</v>
      </c>
      <c r="L8" s="68">
        <v>294</v>
      </c>
      <c r="M8" s="68">
        <v>409</v>
      </c>
      <c r="N8" s="68">
        <v>380</v>
      </c>
      <c r="O8" s="68">
        <v>310</v>
      </c>
      <c r="P8" s="68">
        <v>253</v>
      </c>
      <c r="Q8" s="68">
        <v>238</v>
      </c>
      <c r="R8" s="68">
        <v>212</v>
      </c>
      <c r="S8" s="68">
        <v>171</v>
      </c>
      <c r="T8" s="68">
        <v>143</v>
      </c>
      <c r="U8" s="68">
        <v>107</v>
      </c>
      <c r="V8" s="68">
        <v>110</v>
      </c>
      <c r="W8" s="68">
        <v>272</v>
      </c>
      <c r="X8" s="68">
        <v>280</v>
      </c>
      <c r="Y8" s="68">
        <v>244</v>
      </c>
      <c r="Z8" s="68">
        <v>238</v>
      </c>
      <c r="AA8" s="68">
        <v>291</v>
      </c>
      <c r="AB8" s="68">
        <v>314</v>
      </c>
      <c r="AC8" s="68">
        <v>332</v>
      </c>
      <c r="AD8" s="68">
        <v>325</v>
      </c>
      <c r="AE8" s="68">
        <v>294</v>
      </c>
      <c r="AF8" s="68">
        <v>259</v>
      </c>
      <c r="AG8" s="68">
        <v>247</v>
      </c>
      <c r="AH8" s="68">
        <v>222</v>
      </c>
      <c r="AI8" s="68">
        <v>196</v>
      </c>
      <c r="AJ8" s="68">
        <v>171</v>
      </c>
      <c r="AK8" s="68">
        <v>109</v>
      </c>
      <c r="AL8" s="68">
        <v>163</v>
      </c>
    </row>
    <row r="9" spans="1:38" x14ac:dyDescent="0.25">
      <c r="A9" s="67" t="s">
        <v>16</v>
      </c>
      <c r="B9" s="67" t="s">
        <v>106</v>
      </c>
      <c r="C9" s="67">
        <v>3521150</v>
      </c>
      <c r="D9" s="67">
        <v>352115</v>
      </c>
      <c r="E9" s="67" t="s">
        <v>38</v>
      </c>
      <c r="F9" s="67">
        <v>2020</v>
      </c>
      <c r="G9" s="68">
        <v>151</v>
      </c>
      <c r="H9" s="68">
        <v>147</v>
      </c>
      <c r="I9" s="68">
        <v>157</v>
      </c>
      <c r="J9" s="68">
        <v>164</v>
      </c>
      <c r="K9" s="68">
        <v>222</v>
      </c>
      <c r="L9" s="68">
        <v>232</v>
      </c>
      <c r="M9" s="68">
        <v>233</v>
      </c>
      <c r="N9" s="68">
        <v>180</v>
      </c>
      <c r="O9" s="68">
        <v>201</v>
      </c>
      <c r="P9" s="68">
        <v>173</v>
      </c>
      <c r="Q9" s="68">
        <v>174</v>
      </c>
      <c r="R9" s="68">
        <v>138</v>
      </c>
      <c r="S9" s="68">
        <v>131</v>
      </c>
      <c r="T9" s="68">
        <v>113</v>
      </c>
      <c r="U9" s="68">
        <v>100</v>
      </c>
      <c r="V9" s="68">
        <v>115</v>
      </c>
      <c r="W9" s="68">
        <v>144</v>
      </c>
      <c r="X9" s="68">
        <v>140</v>
      </c>
      <c r="Y9" s="68">
        <v>130</v>
      </c>
      <c r="Z9" s="68">
        <v>163</v>
      </c>
      <c r="AA9" s="68">
        <v>196</v>
      </c>
      <c r="AB9" s="68">
        <v>215</v>
      </c>
      <c r="AC9" s="68">
        <v>216</v>
      </c>
      <c r="AD9" s="68">
        <v>208</v>
      </c>
      <c r="AE9" s="68">
        <v>193</v>
      </c>
      <c r="AF9" s="68">
        <v>174</v>
      </c>
      <c r="AG9" s="68">
        <v>164</v>
      </c>
      <c r="AH9" s="68">
        <v>170</v>
      </c>
      <c r="AI9" s="68">
        <v>133</v>
      </c>
      <c r="AJ9" s="68">
        <v>132</v>
      </c>
      <c r="AK9" s="68">
        <v>87</v>
      </c>
      <c r="AL9" s="68">
        <v>135</v>
      </c>
    </row>
    <row r="10" spans="1:38" x14ac:dyDescent="0.25">
      <c r="A10" s="67" t="s">
        <v>17</v>
      </c>
      <c r="B10" s="67" t="s">
        <v>107</v>
      </c>
      <c r="C10" s="67">
        <v>3521507</v>
      </c>
      <c r="D10" s="67">
        <v>352150</v>
      </c>
      <c r="E10" s="67" t="s">
        <v>38</v>
      </c>
      <c r="F10" s="67">
        <v>2020</v>
      </c>
      <c r="G10" s="68">
        <v>214</v>
      </c>
      <c r="H10" s="68">
        <v>216</v>
      </c>
      <c r="I10" s="68">
        <v>235</v>
      </c>
      <c r="J10" s="68">
        <v>224</v>
      </c>
      <c r="K10" s="68">
        <v>297</v>
      </c>
      <c r="L10" s="68">
        <v>336</v>
      </c>
      <c r="M10" s="68">
        <v>452</v>
      </c>
      <c r="N10" s="68">
        <v>394</v>
      </c>
      <c r="O10" s="68">
        <v>328</v>
      </c>
      <c r="P10" s="68">
        <v>241</v>
      </c>
      <c r="Q10" s="68">
        <v>220</v>
      </c>
      <c r="R10" s="68">
        <v>212</v>
      </c>
      <c r="S10" s="68">
        <v>208</v>
      </c>
      <c r="T10" s="68">
        <v>161</v>
      </c>
      <c r="U10" s="68">
        <v>136</v>
      </c>
      <c r="V10" s="68">
        <v>136</v>
      </c>
      <c r="W10" s="68">
        <v>204</v>
      </c>
      <c r="X10" s="68">
        <v>206</v>
      </c>
      <c r="Y10" s="68">
        <v>262</v>
      </c>
      <c r="Z10" s="68">
        <v>250</v>
      </c>
      <c r="AA10" s="68">
        <v>267</v>
      </c>
      <c r="AB10" s="68">
        <v>265</v>
      </c>
      <c r="AC10" s="68">
        <v>311</v>
      </c>
      <c r="AD10" s="68">
        <v>299</v>
      </c>
      <c r="AE10" s="68">
        <v>256</v>
      </c>
      <c r="AF10" s="68">
        <v>244</v>
      </c>
      <c r="AG10" s="68">
        <v>233</v>
      </c>
      <c r="AH10" s="68">
        <v>230</v>
      </c>
      <c r="AI10" s="68">
        <v>204</v>
      </c>
      <c r="AJ10" s="68">
        <v>190</v>
      </c>
      <c r="AK10" s="68">
        <v>116</v>
      </c>
      <c r="AL10" s="68">
        <v>187</v>
      </c>
    </row>
    <row r="11" spans="1:38" x14ac:dyDescent="0.25">
      <c r="A11" s="67" t="s">
        <v>18</v>
      </c>
      <c r="B11" s="67" t="s">
        <v>18</v>
      </c>
      <c r="C11" s="67">
        <v>3524501</v>
      </c>
      <c r="D11" s="67">
        <v>352450</v>
      </c>
      <c r="E11" s="67" t="s">
        <v>38</v>
      </c>
      <c r="F11" s="67">
        <v>2020</v>
      </c>
      <c r="G11" s="68">
        <v>200</v>
      </c>
      <c r="H11" s="68">
        <v>194</v>
      </c>
      <c r="I11" s="68">
        <v>206</v>
      </c>
      <c r="J11" s="68">
        <v>243</v>
      </c>
      <c r="K11" s="68">
        <v>283</v>
      </c>
      <c r="L11" s="68">
        <v>303</v>
      </c>
      <c r="M11" s="68">
        <v>338</v>
      </c>
      <c r="N11" s="68">
        <v>349</v>
      </c>
      <c r="O11" s="68">
        <v>297</v>
      </c>
      <c r="P11" s="68">
        <v>227</v>
      </c>
      <c r="Q11" s="68">
        <v>224</v>
      </c>
      <c r="R11" s="68">
        <v>201</v>
      </c>
      <c r="S11" s="68">
        <v>163</v>
      </c>
      <c r="T11" s="68">
        <v>128</v>
      </c>
      <c r="U11" s="68">
        <v>81</v>
      </c>
      <c r="V11" s="68">
        <v>87</v>
      </c>
      <c r="W11" s="68">
        <v>191</v>
      </c>
      <c r="X11" s="68">
        <v>186</v>
      </c>
      <c r="Y11" s="68">
        <v>196</v>
      </c>
      <c r="Z11" s="68">
        <v>203</v>
      </c>
      <c r="AA11" s="68">
        <v>286</v>
      </c>
      <c r="AB11" s="68">
        <v>299</v>
      </c>
      <c r="AC11" s="68">
        <v>318</v>
      </c>
      <c r="AD11" s="68">
        <v>306</v>
      </c>
      <c r="AE11" s="68">
        <v>277</v>
      </c>
      <c r="AF11" s="68">
        <v>253</v>
      </c>
      <c r="AG11" s="68">
        <v>226</v>
      </c>
      <c r="AH11" s="68">
        <v>216</v>
      </c>
      <c r="AI11" s="68">
        <v>163</v>
      </c>
      <c r="AJ11" s="68">
        <v>107</v>
      </c>
      <c r="AK11" s="68">
        <v>92</v>
      </c>
      <c r="AL11" s="68">
        <v>126</v>
      </c>
    </row>
    <row r="12" spans="1:38" x14ac:dyDescent="0.25">
      <c r="A12" s="67" t="s">
        <v>19</v>
      </c>
      <c r="B12" s="67" t="s">
        <v>108</v>
      </c>
      <c r="C12" s="67">
        <v>3525706</v>
      </c>
      <c r="D12" s="67">
        <v>352570</v>
      </c>
      <c r="E12" s="67" t="s">
        <v>38</v>
      </c>
      <c r="F12" s="67">
        <v>2020</v>
      </c>
      <c r="G12" s="68">
        <v>1064</v>
      </c>
      <c r="H12" s="68">
        <v>1065</v>
      </c>
      <c r="I12" s="68">
        <v>985</v>
      </c>
      <c r="J12" s="68">
        <v>1194</v>
      </c>
      <c r="K12" s="68">
        <v>1363</v>
      </c>
      <c r="L12" s="68">
        <v>1549</v>
      </c>
      <c r="M12" s="68">
        <v>1646</v>
      </c>
      <c r="N12" s="68">
        <v>1609</v>
      </c>
      <c r="O12" s="68">
        <v>1369</v>
      </c>
      <c r="P12" s="68">
        <v>1180</v>
      </c>
      <c r="Q12" s="68">
        <v>1128</v>
      </c>
      <c r="R12" s="68">
        <v>995</v>
      </c>
      <c r="S12" s="68">
        <v>921</v>
      </c>
      <c r="T12" s="68">
        <v>678</v>
      </c>
      <c r="U12" s="68">
        <v>514</v>
      </c>
      <c r="V12" s="68">
        <v>613</v>
      </c>
      <c r="W12" s="68">
        <v>1016</v>
      </c>
      <c r="X12" s="68">
        <v>1018</v>
      </c>
      <c r="Y12" s="68">
        <v>990</v>
      </c>
      <c r="Z12" s="68">
        <v>1070</v>
      </c>
      <c r="AA12" s="68">
        <v>1388</v>
      </c>
      <c r="AB12" s="68">
        <v>1568</v>
      </c>
      <c r="AC12" s="68">
        <v>1593</v>
      </c>
      <c r="AD12" s="68">
        <v>1429</v>
      </c>
      <c r="AE12" s="68">
        <v>1381</v>
      </c>
      <c r="AF12" s="68">
        <v>1182</v>
      </c>
      <c r="AG12" s="68">
        <v>1218</v>
      </c>
      <c r="AH12" s="68">
        <v>1126</v>
      </c>
      <c r="AI12" s="68">
        <v>965</v>
      </c>
      <c r="AJ12" s="68">
        <v>711</v>
      </c>
      <c r="AK12" s="68">
        <v>563</v>
      </c>
      <c r="AL12" s="68">
        <v>890</v>
      </c>
    </row>
    <row r="13" spans="1:38" x14ac:dyDescent="0.25">
      <c r="A13" s="67" t="s">
        <v>20</v>
      </c>
      <c r="B13" s="67" t="s">
        <v>20</v>
      </c>
      <c r="C13" s="67">
        <v>3528106</v>
      </c>
      <c r="D13" s="67">
        <v>352810</v>
      </c>
      <c r="E13" s="67" t="s">
        <v>38</v>
      </c>
      <c r="F13" s="67">
        <v>2020</v>
      </c>
      <c r="G13" s="68">
        <v>178</v>
      </c>
      <c r="H13" s="68">
        <v>185</v>
      </c>
      <c r="I13" s="68">
        <v>220</v>
      </c>
      <c r="J13" s="68">
        <v>208</v>
      </c>
      <c r="K13" s="68">
        <v>263</v>
      </c>
      <c r="L13" s="68">
        <v>288</v>
      </c>
      <c r="M13" s="68">
        <v>306</v>
      </c>
      <c r="N13" s="68">
        <v>325</v>
      </c>
      <c r="O13" s="68">
        <v>274</v>
      </c>
      <c r="P13" s="68">
        <v>280</v>
      </c>
      <c r="Q13" s="68">
        <v>302</v>
      </c>
      <c r="R13" s="68">
        <v>258</v>
      </c>
      <c r="S13" s="68">
        <v>223</v>
      </c>
      <c r="T13" s="68">
        <v>195</v>
      </c>
      <c r="U13" s="68">
        <v>154</v>
      </c>
      <c r="V13" s="68">
        <v>222</v>
      </c>
      <c r="W13" s="68">
        <v>170</v>
      </c>
      <c r="X13" s="68">
        <v>177</v>
      </c>
      <c r="Y13" s="68">
        <v>212</v>
      </c>
      <c r="Z13" s="68">
        <v>196</v>
      </c>
      <c r="AA13" s="68">
        <v>236</v>
      </c>
      <c r="AB13" s="68">
        <v>288</v>
      </c>
      <c r="AC13" s="68">
        <v>291</v>
      </c>
      <c r="AD13" s="68">
        <v>297</v>
      </c>
      <c r="AE13" s="68">
        <v>269</v>
      </c>
      <c r="AF13" s="68">
        <v>251</v>
      </c>
      <c r="AG13" s="68">
        <v>267</v>
      </c>
      <c r="AH13" s="68">
        <v>275</v>
      </c>
      <c r="AI13" s="68">
        <v>260</v>
      </c>
      <c r="AJ13" s="68">
        <v>223</v>
      </c>
      <c r="AK13" s="68">
        <v>161</v>
      </c>
      <c r="AL13" s="68">
        <v>295</v>
      </c>
    </row>
    <row r="14" spans="1:38" x14ac:dyDescent="0.25">
      <c r="A14" s="67" t="s">
        <v>21</v>
      </c>
      <c r="B14" s="67" t="s">
        <v>109</v>
      </c>
      <c r="C14" s="67">
        <v>3529500</v>
      </c>
      <c r="D14" s="67">
        <v>352950</v>
      </c>
      <c r="E14" s="67" t="s">
        <v>38</v>
      </c>
      <c r="F14" s="67">
        <v>2020</v>
      </c>
      <c r="G14" s="68">
        <v>120</v>
      </c>
      <c r="H14" s="68">
        <v>117</v>
      </c>
      <c r="I14" s="68">
        <v>125</v>
      </c>
      <c r="J14" s="68">
        <v>142</v>
      </c>
      <c r="K14" s="68">
        <v>217</v>
      </c>
      <c r="L14" s="68">
        <v>209</v>
      </c>
      <c r="M14" s="68">
        <v>250</v>
      </c>
      <c r="N14" s="68">
        <v>250</v>
      </c>
      <c r="O14" s="68">
        <v>172</v>
      </c>
      <c r="P14" s="68">
        <v>140</v>
      </c>
      <c r="Q14" s="68">
        <v>182</v>
      </c>
      <c r="R14" s="68">
        <v>167</v>
      </c>
      <c r="S14" s="68">
        <v>140</v>
      </c>
      <c r="T14" s="68">
        <v>104</v>
      </c>
      <c r="U14" s="68">
        <v>89</v>
      </c>
      <c r="V14" s="68">
        <v>114</v>
      </c>
      <c r="W14" s="68">
        <v>115</v>
      </c>
      <c r="X14" s="68">
        <v>112</v>
      </c>
      <c r="Y14" s="68">
        <v>125</v>
      </c>
      <c r="Z14" s="68">
        <v>145</v>
      </c>
      <c r="AA14" s="68">
        <v>195</v>
      </c>
      <c r="AB14" s="68">
        <v>209</v>
      </c>
      <c r="AC14" s="68">
        <v>235</v>
      </c>
      <c r="AD14" s="68">
        <v>184</v>
      </c>
      <c r="AE14" s="68">
        <v>184</v>
      </c>
      <c r="AF14" s="68">
        <v>161</v>
      </c>
      <c r="AG14" s="68">
        <v>191</v>
      </c>
      <c r="AH14" s="68">
        <v>168</v>
      </c>
      <c r="AI14" s="68">
        <v>113</v>
      </c>
      <c r="AJ14" s="68">
        <v>123</v>
      </c>
      <c r="AK14" s="68">
        <v>91</v>
      </c>
      <c r="AL14" s="68">
        <v>154</v>
      </c>
    </row>
    <row r="15" spans="1:38" x14ac:dyDescent="0.25">
      <c r="A15" s="67" t="s">
        <v>22</v>
      </c>
      <c r="B15" s="67" t="s">
        <v>22</v>
      </c>
      <c r="C15" s="67">
        <v>3530300</v>
      </c>
      <c r="D15" s="67">
        <v>353030</v>
      </c>
      <c r="E15" s="67" t="s">
        <v>38</v>
      </c>
      <c r="F15" s="67">
        <v>2020</v>
      </c>
      <c r="G15" s="68">
        <v>1563</v>
      </c>
      <c r="H15" s="68">
        <v>1610</v>
      </c>
      <c r="I15" s="68">
        <v>1615</v>
      </c>
      <c r="J15" s="68">
        <v>1740</v>
      </c>
      <c r="K15" s="68">
        <v>2073</v>
      </c>
      <c r="L15" s="68">
        <v>2326</v>
      </c>
      <c r="M15" s="68">
        <v>2457</v>
      </c>
      <c r="N15" s="68">
        <v>2284</v>
      </c>
      <c r="O15" s="68">
        <v>2316</v>
      </c>
      <c r="P15" s="68">
        <v>2055</v>
      </c>
      <c r="Q15" s="68">
        <v>2006</v>
      </c>
      <c r="R15" s="68">
        <v>1833</v>
      </c>
      <c r="S15" s="68">
        <v>1506</v>
      </c>
      <c r="T15" s="68">
        <v>1150</v>
      </c>
      <c r="U15" s="68">
        <v>820</v>
      </c>
      <c r="V15" s="68">
        <v>1004</v>
      </c>
      <c r="W15" s="68">
        <v>1491</v>
      </c>
      <c r="X15" s="68">
        <v>1537</v>
      </c>
      <c r="Y15" s="68">
        <v>1552</v>
      </c>
      <c r="Z15" s="68">
        <v>1663</v>
      </c>
      <c r="AA15" s="68">
        <v>2024</v>
      </c>
      <c r="AB15" s="68">
        <v>2223</v>
      </c>
      <c r="AC15" s="68">
        <v>2421</v>
      </c>
      <c r="AD15" s="68">
        <v>2334</v>
      </c>
      <c r="AE15" s="68">
        <v>2308</v>
      </c>
      <c r="AF15" s="68">
        <v>2193</v>
      </c>
      <c r="AG15" s="68">
        <v>2156</v>
      </c>
      <c r="AH15" s="68">
        <v>1931</v>
      </c>
      <c r="AI15" s="68">
        <v>1657</v>
      </c>
      <c r="AJ15" s="68">
        <v>1353</v>
      </c>
      <c r="AK15" s="68">
        <v>1070</v>
      </c>
      <c r="AL15" s="68">
        <v>1553</v>
      </c>
    </row>
    <row r="16" spans="1:38" x14ac:dyDescent="0.25">
      <c r="A16" s="67" t="s">
        <v>23</v>
      </c>
      <c r="B16" s="67" t="s">
        <v>110</v>
      </c>
      <c r="C16" s="67">
        <v>3530409</v>
      </c>
      <c r="D16" s="67">
        <v>353040</v>
      </c>
      <c r="E16" s="67" t="s">
        <v>38</v>
      </c>
      <c r="F16" s="67">
        <v>2020</v>
      </c>
      <c r="G16" s="68">
        <v>142</v>
      </c>
      <c r="H16" s="68">
        <v>140</v>
      </c>
      <c r="I16" s="68">
        <v>151</v>
      </c>
      <c r="J16" s="68">
        <v>147</v>
      </c>
      <c r="K16" s="68">
        <v>206</v>
      </c>
      <c r="L16" s="68">
        <v>191</v>
      </c>
      <c r="M16" s="68">
        <v>172</v>
      </c>
      <c r="N16" s="68">
        <v>179</v>
      </c>
      <c r="O16" s="68">
        <v>204</v>
      </c>
      <c r="P16" s="68">
        <v>141</v>
      </c>
      <c r="Q16" s="68">
        <v>159</v>
      </c>
      <c r="R16" s="68">
        <v>131</v>
      </c>
      <c r="S16" s="68">
        <v>127</v>
      </c>
      <c r="T16" s="68">
        <v>88</v>
      </c>
      <c r="U16" s="68">
        <v>78</v>
      </c>
      <c r="V16" s="68">
        <v>127</v>
      </c>
      <c r="W16" s="68">
        <v>134</v>
      </c>
      <c r="X16" s="68">
        <v>133</v>
      </c>
      <c r="Y16" s="68">
        <v>121</v>
      </c>
      <c r="Z16" s="68">
        <v>158</v>
      </c>
      <c r="AA16" s="68">
        <v>173</v>
      </c>
      <c r="AB16" s="68">
        <v>186</v>
      </c>
      <c r="AC16" s="68">
        <v>203</v>
      </c>
      <c r="AD16" s="68">
        <v>181</v>
      </c>
      <c r="AE16" s="68">
        <v>157</v>
      </c>
      <c r="AF16" s="68">
        <v>154</v>
      </c>
      <c r="AG16" s="68">
        <v>159</v>
      </c>
      <c r="AH16" s="68">
        <v>132</v>
      </c>
      <c r="AI16" s="68">
        <v>108</v>
      </c>
      <c r="AJ16" s="68">
        <v>110</v>
      </c>
      <c r="AK16" s="68">
        <v>87</v>
      </c>
      <c r="AL16" s="68">
        <v>123</v>
      </c>
    </row>
    <row r="17" spans="1:38" x14ac:dyDescent="0.25">
      <c r="A17" s="67" t="s">
        <v>24</v>
      </c>
      <c r="B17" s="67" t="s">
        <v>111</v>
      </c>
      <c r="C17" s="67">
        <v>3531407</v>
      </c>
      <c r="D17" s="67">
        <v>353140</v>
      </c>
      <c r="E17" s="67" t="s">
        <v>38</v>
      </c>
      <c r="F17" s="67">
        <v>2020</v>
      </c>
      <c r="G17" s="68">
        <v>610</v>
      </c>
      <c r="H17" s="68">
        <v>628</v>
      </c>
      <c r="I17" s="68">
        <v>661</v>
      </c>
      <c r="J17" s="68">
        <v>690</v>
      </c>
      <c r="K17" s="68">
        <v>769</v>
      </c>
      <c r="L17" s="68">
        <v>901</v>
      </c>
      <c r="M17" s="68">
        <v>1059</v>
      </c>
      <c r="N17" s="68">
        <v>1057</v>
      </c>
      <c r="O17" s="68">
        <v>908</v>
      </c>
      <c r="P17" s="68">
        <v>807</v>
      </c>
      <c r="Q17" s="68">
        <v>789</v>
      </c>
      <c r="R17" s="68">
        <v>717</v>
      </c>
      <c r="S17" s="68">
        <v>600</v>
      </c>
      <c r="T17" s="68">
        <v>500</v>
      </c>
      <c r="U17" s="68">
        <v>358</v>
      </c>
      <c r="V17" s="68">
        <v>507</v>
      </c>
      <c r="W17" s="68">
        <v>583</v>
      </c>
      <c r="X17" s="68">
        <v>602</v>
      </c>
      <c r="Y17" s="68">
        <v>655</v>
      </c>
      <c r="Z17" s="68">
        <v>673</v>
      </c>
      <c r="AA17" s="68">
        <v>734</v>
      </c>
      <c r="AB17" s="68">
        <v>913</v>
      </c>
      <c r="AC17" s="68">
        <v>1020</v>
      </c>
      <c r="AD17" s="68">
        <v>950</v>
      </c>
      <c r="AE17" s="68">
        <v>907</v>
      </c>
      <c r="AF17" s="68">
        <v>825</v>
      </c>
      <c r="AG17" s="68">
        <v>828</v>
      </c>
      <c r="AH17" s="68">
        <v>739</v>
      </c>
      <c r="AI17" s="68">
        <v>686</v>
      </c>
      <c r="AJ17" s="68">
        <v>589</v>
      </c>
      <c r="AK17" s="68">
        <v>440</v>
      </c>
      <c r="AL17" s="68">
        <v>753</v>
      </c>
    </row>
    <row r="18" spans="1:38" x14ac:dyDescent="0.25">
      <c r="A18" s="67" t="s">
        <v>25</v>
      </c>
      <c r="B18" s="67" t="s">
        <v>25</v>
      </c>
      <c r="C18" s="67">
        <v>3532504</v>
      </c>
      <c r="D18" s="67">
        <v>353250</v>
      </c>
      <c r="E18" s="67" t="s">
        <v>38</v>
      </c>
      <c r="F18" s="67">
        <v>2020</v>
      </c>
      <c r="G18" s="68">
        <v>181</v>
      </c>
      <c r="H18" s="68">
        <v>196</v>
      </c>
      <c r="I18" s="68">
        <v>197</v>
      </c>
      <c r="J18" s="68">
        <v>216</v>
      </c>
      <c r="K18" s="68">
        <v>275</v>
      </c>
      <c r="L18" s="68">
        <v>289</v>
      </c>
      <c r="M18" s="68">
        <v>342</v>
      </c>
      <c r="N18" s="68">
        <v>363</v>
      </c>
      <c r="O18" s="68">
        <v>349</v>
      </c>
      <c r="P18" s="68">
        <v>303</v>
      </c>
      <c r="Q18" s="68">
        <v>329</v>
      </c>
      <c r="R18" s="68">
        <v>319</v>
      </c>
      <c r="S18" s="68">
        <v>266</v>
      </c>
      <c r="T18" s="68">
        <v>209</v>
      </c>
      <c r="U18" s="68">
        <v>183</v>
      </c>
      <c r="V18" s="68">
        <v>235</v>
      </c>
      <c r="W18" s="68">
        <v>173</v>
      </c>
      <c r="X18" s="68">
        <v>187</v>
      </c>
      <c r="Y18" s="68">
        <v>183</v>
      </c>
      <c r="Z18" s="68">
        <v>221</v>
      </c>
      <c r="AA18" s="68">
        <v>252</v>
      </c>
      <c r="AB18" s="68">
        <v>284</v>
      </c>
      <c r="AC18" s="68">
        <v>342</v>
      </c>
      <c r="AD18" s="68">
        <v>353</v>
      </c>
      <c r="AE18" s="68">
        <v>300</v>
      </c>
      <c r="AF18" s="68">
        <v>339</v>
      </c>
      <c r="AG18" s="68">
        <v>327</v>
      </c>
      <c r="AH18" s="68">
        <v>313</v>
      </c>
      <c r="AI18" s="68">
        <v>284</v>
      </c>
      <c r="AJ18" s="68">
        <v>246</v>
      </c>
      <c r="AK18" s="68">
        <v>202</v>
      </c>
      <c r="AL18" s="68">
        <v>362</v>
      </c>
    </row>
    <row r="19" spans="1:38" x14ac:dyDescent="0.25">
      <c r="A19" s="67" t="s">
        <v>26</v>
      </c>
      <c r="B19" s="67" t="s">
        <v>112</v>
      </c>
      <c r="C19" s="67">
        <v>3532702</v>
      </c>
      <c r="D19" s="67">
        <v>353270</v>
      </c>
      <c r="E19" s="67" t="s">
        <v>38</v>
      </c>
      <c r="F19" s="67">
        <v>2020</v>
      </c>
      <c r="G19" s="68">
        <v>158</v>
      </c>
      <c r="H19" s="68">
        <v>159</v>
      </c>
      <c r="I19" s="68">
        <v>164</v>
      </c>
      <c r="J19" s="68">
        <v>166</v>
      </c>
      <c r="K19" s="68">
        <v>185</v>
      </c>
      <c r="L19" s="68">
        <v>235</v>
      </c>
      <c r="M19" s="68">
        <v>263</v>
      </c>
      <c r="N19" s="68">
        <v>247</v>
      </c>
      <c r="O19" s="68">
        <v>213</v>
      </c>
      <c r="P19" s="68">
        <v>176</v>
      </c>
      <c r="Q19" s="68">
        <v>168</v>
      </c>
      <c r="R19" s="68">
        <v>130</v>
      </c>
      <c r="S19" s="68">
        <v>96</v>
      </c>
      <c r="T19" s="68">
        <v>87</v>
      </c>
      <c r="U19" s="68">
        <v>55</v>
      </c>
      <c r="V19" s="68">
        <v>92</v>
      </c>
      <c r="W19" s="68">
        <v>151</v>
      </c>
      <c r="X19" s="68">
        <v>152</v>
      </c>
      <c r="Y19" s="68">
        <v>148</v>
      </c>
      <c r="Z19" s="68">
        <v>132</v>
      </c>
      <c r="AA19" s="68">
        <v>177</v>
      </c>
      <c r="AB19" s="68">
        <v>193</v>
      </c>
      <c r="AC19" s="68">
        <v>250</v>
      </c>
      <c r="AD19" s="68">
        <v>193</v>
      </c>
      <c r="AE19" s="68">
        <v>192</v>
      </c>
      <c r="AF19" s="68">
        <v>164</v>
      </c>
      <c r="AG19" s="68">
        <v>147</v>
      </c>
      <c r="AH19" s="68">
        <v>130</v>
      </c>
      <c r="AI19" s="68">
        <v>98</v>
      </c>
      <c r="AJ19" s="68">
        <v>87</v>
      </c>
      <c r="AK19" s="68">
        <v>71</v>
      </c>
      <c r="AL19" s="68">
        <v>90</v>
      </c>
    </row>
    <row r="20" spans="1:38" x14ac:dyDescent="0.25">
      <c r="A20" s="67" t="s">
        <v>27</v>
      </c>
      <c r="B20" s="67" t="s">
        <v>113</v>
      </c>
      <c r="C20" s="67">
        <v>3532801</v>
      </c>
      <c r="D20" s="67">
        <v>353280</v>
      </c>
      <c r="E20" s="67" t="s">
        <v>38</v>
      </c>
      <c r="F20" s="67">
        <v>2020</v>
      </c>
      <c r="G20" s="68">
        <v>181</v>
      </c>
      <c r="H20" s="68">
        <v>178</v>
      </c>
      <c r="I20" s="68">
        <v>198</v>
      </c>
      <c r="J20" s="68">
        <v>198</v>
      </c>
      <c r="K20" s="68">
        <v>249</v>
      </c>
      <c r="L20" s="68">
        <v>262</v>
      </c>
      <c r="M20" s="68">
        <v>270</v>
      </c>
      <c r="N20" s="68">
        <v>256</v>
      </c>
      <c r="O20" s="68">
        <v>250</v>
      </c>
      <c r="P20" s="68">
        <v>189</v>
      </c>
      <c r="Q20" s="68">
        <v>204</v>
      </c>
      <c r="R20" s="68">
        <v>193</v>
      </c>
      <c r="S20" s="68">
        <v>160</v>
      </c>
      <c r="T20" s="68">
        <v>139</v>
      </c>
      <c r="U20" s="68">
        <v>106</v>
      </c>
      <c r="V20" s="68">
        <v>153</v>
      </c>
      <c r="W20" s="68">
        <v>173</v>
      </c>
      <c r="X20" s="68">
        <v>170</v>
      </c>
      <c r="Y20" s="68">
        <v>180</v>
      </c>
      <c r="Z20" s="68">
        <v>179</v>
      </c>
      <c r="AA20" s="68">
        <v>268</v>
      </c>
      <c r="AB20" s="68">
        <v>256</v>
      </c>
      <c r="AC20" s="68">
        <v>270</v>
      </c>
      <c r="AD20" s="68">
        <v>251</v>
      </c>
      <c r="AE20" s="68">
        <v>237</v>
      </c>
      <c r="AF20" s="68">
        <v>218</v>
      </c>
      <c r="AG20" s="68">
        <v>213</v>
      </c>
      <c r="AH20" s="68">
        <v>215</v>
      </c>
      <c r="AI20" s="68">
        <v>192</v>
      </c>
      <c r="AJ20" s="68">
        <v>118</v>
      </c>
      <c r="AK20" s="68">
        <v>116</v>
      </c>
      <c r="AL20" s="68">
        <v>208</v>
      </c>
    </row>
    <row r="21" spans="1:38" x14ac:dyDescent="0.25">
      <c r="A21" s="67" t="s">
        <v>28</v>
      </c>
      <c r="B21" s="67" t="s">
        <v>28</v>
      </c>
      <c r="C21" s="67">
        <v>3533007</v>
      </c>
      <c r="D21" s="67">
        <v>353300</v>
      </c>
      <c r="E21" s="67" t="s">
        <v>38</v>
      </c>
      <c r="F21" s="67">
        <v>2020</v>
      </c>
      <c r="G21" s="68">
        <v>623</v>
      </c>
      <c r="H21" s="68">
        <v>624</v>
      </c>
      <c r="I21" s="68">
        <v>606</v>
      </c>
      <c r="J21" s="68">
        <v>650</v>
      </c>
      <c r="K21" s="68">
        <v>812</v>
      </c>
      <c r="L21" s="68">
        <v>881</v>
      </c>
      <c r="M21" s="68">
        <v>982</v>
      </c>
      <c r="N21" s="68">
        <v>944</v>
      </c>
      <c r="O21" s="68">
        <v>790</v>
      </c>
      <c r="P21" s="68">
        <v>686</v>
      </c>
      <c r="Q21" s="68">
        <v>652</v>
      </c>
      <c r="R21" s="68">
        <v>640</v>
      </c>
      <c r="S21" s="68">
        <v>501</v>
      </c>
      <c r="T21" s="68">
        <v>394</v>
      </c>
      <c r="U21" s="68">
        <v>317</v>
      </c>
      <c r="V21" s="68">
        <v>401</v>
      </c>
      <c r="W21" s="68">
        <v>594</v>
      </c>
      <c r="X21" s="68">
        <v>596</v>
      </c>
      <c r="Y21" s="68">
        <v>591</v>
      </c>
      <c r="Z21" s="68">
        <v>616</v>
      </c>
      <c r="AA21" s="68">
        <v>833</v>
      </c>
      <c r="AB21" s="68">
        <v>809</v>
      </c>
      <c r="AC21" s="68">
        <v>896</v>
      </c>
      <c r="AD21" s="68">
        <v>825</v>
      </c>
      <c r="AE21" s="68">
        <v>826</v>
      </c>
      <c r="AF21" s="68">
        <v>696</v>
      </c>
      <c r="AG21" s="68">
        <v>662</v>
      </c>
      <c r="AH21" s="68">
        <v>620</v>
      </c>
      <c r="AI21" s="68">
        <v>547</v>
      </c>
      <c r="AJ21" s="68">
        <v>417</v>
      </c>
      <c r="AK21" s="68">
        <v>335</v>
      </c>
      <c r="AL21" s="68">
        <v>552</v>
      </c>
    </row>
    <row r="22" spans="1:38" x14ac:dyDescent="0.25">
      <c r="A22" s="67" t="s">
        <v>29</v>
      </c>
      <c r="B22" s="67" t="s">
        <v>114</v>
      </c>
      <c r="C22" s="67">
        <v>3533908</v>
      </c>
      <c r="D22" s="67">
        <v>353390</v>
      </c>
      <c r="E22" s="67" t="s">
        <v>38</v>
      </c>
      <c r="F22" s="67">
        <v>2020</v>
      </c>
      <c r="G22" s="68">
        <v>1497</v>
      </c>
      <c r="H22" s="68">
        <v>1572</v>
      </c>
      <c r="I22" s="68">
        <v>1589</v>
      </c>
      <c r="J22" s="68">
        <v>1649</v>
      </c>
      <c r="K22" s="68">
        <v>1812</v>
      </c>
      <c r="L22" s="68">
        <v>2047</v>
      </c>
      <c r="M22" s="68">
        <v>2243</v>
      </c>
      <c r="N22" s="68">
        <v>2281</v>
      </c>
      <c r="O22" s="68">
        <v>1936</v>
      </c>
      <c r="P22" s="68">
        <v>1779</v>
      </c>
      <c r="Q22" s="68">
        <v>1652</v>
      </c>
      <c r="R22" s="68">
        <v>1509</v>
      </c>
      <c r="S22" s="68">
        <v>1327</v>
      </c>
      <c r="T22" s="68">
        <v>1049</v>
      </c>
      <c r="U22" s="68">
        <v>840</v>
      </c>
      <c r="V22" s="68">
        <v>1021</v>
      </c>
      <c r="W22" s="68">
        <v>1429</v>
      </c>
      <c r="X22" s="68">
        <v>1502</v>
      </c>
      <c r="Y22" s="68">
        <v>1536</v>
      </c>
      <c r="Z22" s="68">
        <v>1596</v>
      </c>
      <c r="AA22" s="68">
        <v>1752</v>
      </c>
      <c r="AB22" s="68">
        <v>1950</v>
      </c>
      <c r="AC22" s="68">
        <v>2264</v>
      </c>
      <c r="AD22" s="68">
        <v>2180</v>
      </c>
      <c r="AE22" s="68">
        <v>1985</v>
      </c>
      <c r="AF22" s="68">
        <v>1763</v>
      </c>
      <c r="AG22" s="68">
        <v>1750</v>
      </c>
      <c r="AH22" s="68">
        <v>1648</v>
      </c>
      <c r="AI22" s="68">
        <v>1487</v>
      </c>
      <c r="AJ22" s="68">
        <v>1269</v>
      </c>
      <c r="AK22" s="68">
        <v>1031</v>
      </c>
      <c r="AL22" s="68">
        <v>1571</v>
      </c>
    </row>
    <row r="23" spans="1:38" x14ac:dyDescent="0.25">
      <c r="A23" s="67" t="s">
        <v>30</v>
      </c>
      <c r="B23" s="67" t="s">
        <v>30</v>
      </c>
      <c r="C23" s="67">
        <v>3534005</v>
      </c>
      <c r="D23" s="67">
        <v>353400</v>
      </c>
      <c r="E23" s="67" t="s">
        <v>38</v>
      </c>
      <c r="F23" s="67">
        <v>2020</v>
      </c>
      <c r="G23" s="68">
        <v>129</v>
      </c>
      <c r="H23" s="68">
        <v>130</v>
      </c>
      <c r="I23" s="68">
        <v>116</v>
      </c>
      <c r="J23" s="68">
        <v>175</v>
      </c>
      <c r="K23" s="68">
        <v>195</v>
      </c>
      <c r="L23" s="68">
        <v>176</v>
      </c>
      <c r="M23" s="68">
        <v>206</v>
      </c>
      <c r="N23" s="68">
        <v>151</v>
      </c>
      <c r="O23" s="68">
        <v>153</v>
      </c>
      <c r="P23" s="68">
        <v>152</v>
      </c>
      <c r="Q23" s="68">
        <v>133</v>
      </c>
      <c r="R23" s="68">
        <v>123</v>
      </c>
      <c r="S23" s="68">
        <v>110</v>
      </c>
      <c r="T23" s="68">
        <v>67</v>
      </c>
      <c r="U23" s="68">
        <v>63</v>
      </c>
      <c r="V23" s="68">
        <v>75</v>
      </c>
      <c r="W23" s="68">
        <v>123</v>
      </c>
      <c r="X23" s="68">
        <v>123</v>
      </c>
      <c r="Y23" s="68">
        <v>139</v>
      </c>
      <c r="Z23" s="68">
        <v>130</v>
      </c>
      <c r="AA23" s="68">
        <v>153</v>
      </c>
      <c r="AB23" s="68">
        <v>183</v>
      </c>
      <c r="AC23" s="68">
        <v>169</v>
      </c>
      <c r="AD23" s="68">
        <v>164</v>
      </c>
      <c r="AE23" s="68">
        <v>158</v>
      </c>
      <c r="AF23" s="68">
        <v>147</v>
      </c>
      <c r="AG23" s="68">
        <v>152</v>
      </c>
      <c r="AH23" s="68">
        <v>113</v>
      </c>
      <c r="AI23" s="68">
        <v>108</v>
      </c>
      <c r="AJ23" s="68">
        <v>61</v>
      </c>
      <c r="AK23" s="68">
        <v>63</v>
      </c>
      <c r="AL23" s="68">
        <v>85</v>
      </c>
    </row>
    <row r="24" spans="1:38" x14ac:dyDescent="0.25">
      <c r="A24" s="67" t="s">
        <v>31</v>
      </c>
      <c r="B24" s="67" t="s">
        <v>115</v>
      </c>
      <c r="C24" s="67">
        <v>3534203</v>
      </c>
      <c r="D24" s="67">
        <v>353420</v>
      </c>
      <c r="E24" s="67" t="s">
        <v>38</v>
      </c>
      <c r="F24" s="67">
        <v>2020</v>
      </c>
      <c r="G24" s="68">
        <v>228</v>
      </c>
      <c r="H24" s="68">
        <v>223</v>
      </c>
      <c r="I24" s="68">
        <v>232</v>
      </c>
      <c r="J24" s="68">
        <v>240</v>
      </c>
      <c r="K24" s="68">
        <v>284</v>
      </c>
      <c r="L24" s="68">
        <v>289</v>
      </c>
      <c r="M24" s="68">
        <v>338</v>
      </c>
      <c r="N24" s="68">
        <v>332</v>
      </c>
      <c r="O24" s="68">
        <v>286</v>
      </c>
      <c r="P24" s="68">
        <v>253</v>
      </c>
      <c r="Q24" s="68">
        <v>229</v>
      </c>
      <c r="R24" s="68">
        <v>171</v>
      </c>
      <c r="S24" s="68">
        <v>138</v>
      </c>
      <c r="T24" s="68">
        <v>86</v>
      </c>
      <c r="U24" s="68">
        <v>56</v>
      </c>
      <c r="V24" s="68">
        <v>80</v>
      </c>
      <c r="W24" s="68">
        <v>218</v>
      </c>
      <c r="X24" s="68">
        <v>214</v>
      </c>
      <c r="Y24" s="68">
        <v>210</v>
      </c>
      <c r="Z24" s="68">
        <v>242</v>
      </c>
      <c r="AA24" s="68">
        <v>276</v>
      </c>
      <c r="AB24" s="68">
        <v>311</v>
      </c>
      <c r="AC24" s="68">
        <v>341</v>
      </c>
      <c r="AD24" s="68">
        <v>305</v>
      </c>
      <c r="AE24" s="68">
        <v>286</v>
      </c>
      <c r="AF24" s="68">
        <v>249</v>
      </c>
      <c r="AG24" s="68">
        <v>189</v>
      </c>
      <c r="AH24" s="68">
        <v>151</v>
      </c>
      <c r="AI24" s="68">
        <v>136</v>
      </c>
      <c r="AJ24" s="68">
        <v>97</v>
      </c>
      <c r="AK24" s="68">
        <v>70</v>
      </c>
      <c r="AL24" s="68">
        <v>106</v>
      </c>
    </row>
    <row r="25" spans="1:38" x14ac:dyDescent="0.25">
      <c r="A25" s="67" t="s">
        <v>32</v>
      </c>
      <c r="B25" s="67" t="s">
        <v>32</v>
      </c>
      <c r="C25" s="67">
        <v>3535002</v>
      </c>
      <c r="D25" s="67">
        <v>353500</v>
      </c>
      <c r="E25" s="67" t="s">
        <v>38</v>
      </c>
      <c r="F25" s="67">
        <v>2020</v>
      </c>
      <c r="G25" s="68">
        <v>325</v>
      </c>
      <c r="H25" s="68">
        <v>323</v>
      </c>
      <c r="I25" s="68">
        <v>359</v>
      </c>
      <c r="J25" s="68">
        <v>342</v>
      </c>
      <c r="K25" s="68">
        <v>434</v>
      </c>
      <c r="L25" s="68">
        <v>490</v>
      </c>
      <c r="M25" s="68">
        <v>585</v>
      </c>
      <c r="N25" s="68">
        <v>616</v>
      </c>
      <c r="O25" s="68">
        <v>448</v>
      </c>
      <c r="P25" s="68">
        <v>384</v>
      </c>
      <c r="Q25" s="68">
        <v>383</v>
      </c>
      <c r="R25" s="68">
        <v>346</v>
      </c>
      <c r="S25" s="68">
        <v>329</v>
      </c>
      <c r="T25" s="68">
        <v>257</v>
      </c>
      <c r="U25" s="68">
        <v>198</v>
      </c>
      <c r="V25" s="68">
        <v>300</v>
      </c>
      <c r="W25" s="68">
        <v>310</v>
      </c>
      <c r="X25" s="68">
        <v>309</v>
      </c>
      <c r="Y25" s="68">
        <v>347</v>
      </c>
      <c r="Z25" s="68">
        <v>313</v>
      </c>
      <c r="AA25" s="68">
        <v>428</v>
      </c>
      <c r="AB25" s="68">
        <v>534</v>
      </c>
      <c r="AC25" s="68">
        <v>511</v>
      </c>
      <c r="AD25" s="68">
        <v>461</v>
      </c>
      <c r="AE25" s="68">
        <v>442</v>
      </c>
      <c r="AF25" s="68">
        <v>402</v>
      </c>
      <c r="AG25" s="68">
        <v>392</v>
      </c>
      <c r="AH25" s="68">
        <v>386</v>
      </c>
      <c r="AI25" s="68">
        <v>337</v>
      </c>
      <c r="AJ25" s="68">
        <v>272</v>
      </c>
      <c r="AK25" s="68">
        <v>215</v>
      </c>
      <c r="AL25" s="68">
        <v>382</v>
      </c>
    </row>
    <row r="26" spans="1:38" x14ac:dyDescent="0.25">
      <c r="A26" s="67" t="s">
        <v>33</v>
      </c>
      <c r="B26" s="67" t="s">
        <v>33</v>
      </c>
      <c r="C26" s="67">
        <v>3536604</v>
      </c>
      <c r="D26" s="67">
        <v>353660</v>
      </c>
      <c r="E26" s="67" t="s">
        <v>38</v>
      </c>
      <c r="F26" s="67">
        <v>2020</v>
      </c>
      <c r="G26" s="68">
        <v>262</v>
      </c>
      <c r="H26" s="68">
        <v>271</v>
      </c>
      <c r="I26" s="68">
        <v>264</v>
      </c>
      <c r="J26" s="68">
        <v>312</v>
      </c>
      <c r="K26" s="68">
        <v>333</v>
      </c>
      <c r="L26" s="68">
        <v>338</v>
      </c>
      <c r="M26" s="68">
        <v>344</v>
      </c>
      <c r="N26" s="68">
        <v>340</v>
      </c>
      <c r="O26" s="68">
        <v>311</v>
      </c>
      <c r="P26" s="68">
        <v>285</v>
      </c>
      <c r="Q26" s="68">
        <v>256</v>
      </c>
      <c r="R26" s="68">
        <v>254</v>
      </c>
      <c r="S26" s="68">
        <v>228</v>
      </c>
      <c r="T26" s="68">
        <v>150</v>
      </c>
      <c r="U26" s="68">
        <v>144</v>
      </c>
      <c r="V26" s="68">
        <v>169</v>
      </c>
      <c r="W26" s="68">
        <v>249</v>
      </c>
      <c r="X26" s="68">
        <v>257</v>
      </c>
      <c r="Y26" s="68">
        <v>256</v>
      </c>
      <c r="Z26" s="68">
        <v>273</v>
      </c>
      <c r="AA26" s="68">
        <v>329</v>
      </c>
      <c r="AB26" s="68">
        <v>310</v>
      </c>
      <c r="AC26" s="68">
        <v>333</v>
      </c>
      <c r="AD26" s="68">
        <v>332</v>
      </c>
      <c r="AE26" s="68">
        <v>290</v>
      </c>
      <c r="AF26" s="68">
        <v>286</v>
      </c>
      <c r="AG26" s="68">
        <v>323</v>
      </c>
      <c r="AH26" s="68">
        <v>280</v>
      </c>
      <c r="AI26" s="68">
        <v>206</v>
      </c>
      <c r="AJ26" s="68">
        <v>184</v>
      </c>
      <c r="AK26" s="68">
        <v>139</v>
      </c>
      <c r="AL26" s="68">
        <v>213</v>
      </c>
    </row>
    <row r="27" spans="1:38" x14ac:dyDescent="0.25">
      <c r="A27" s="67" t="s">
        <v>34</v>
      </c>
      <c r="B27" s="67" t="s">
        <v>34</v>
      </c>
      <c r="C27" s="67">
        <v>3539608</v>
      </c>
      <c r="D27" s="67">
        <v>353960</v>
      </c>
      <c r="E27" s="67" t="s">
        <v>38</v>
      </c>
      <c r="F27" s="67">
        <v>2020</v>
      </c>
      <c r="G27" s="68">
        <v>196</v>
      </c>
      <c r="H27" s="68">
        <v>197</v>
      </c>
      <c r="I27" s="68">
        <v>199</v>
      </c>
      <c r="J27" s="68">
        <v>188</v>
      </c>
      <c r="K27" s="68">
        <v>195</v>
      </c>
      <c r="L27" s="68">
        <v>213</v>
      </c>
      <c r="M27" s="68">
        <v>222</v>
      </c>
      <c r="N27" s="68">
        <v>231</v>
      </c>
      <c r="O27" s="68">
        <v>208</v>
      </c>
      <c r="P27" s="68">
        <v>162</v>
      </c>
      <c r="Q27" s="68">
        <v>156</v>
      </c>
      <c r="R27" s="68">
        <v>134</v>
      </c>
      <c r="S27" s="68">
        <v>142</v>
      </c>
      <c r="T27" s="68">
        <v>92</v>
      </c>
      <c r="U27" s="68">
        <v>49</v>
      </c>
      <c r="V27" s="68">
        <v>76</v>
      </c>
      <c r="W27" s="68">
        <v>187</v>
      </c>
      <c r="X27" s="68">
        <v>187</v>
      </c>
      <c r="Y27" s="68">
        <v>143</v>
      </c>
      <c r="Z27" s="68">
        <v>174</v>
      </c>
      <c r="AA27" s="68">
        <v>183</v>
      </c>
      <c r="AB27" s="68">
        <v>208</v>
      </c>
      <c r="AC27" s="68">
        <v>223</v>
      </c>
      <c r="AD27" s="68">
        <v>180</v>
      </c>
      <c r="AE27" s="68">
        <v>193</v>
      </c>
      <c r="AF27" s="68">
        <v>150</v>
      </c>
      <c r="AG27" s="68">
        <v>167</v>
      </c>
      <c r="AH27" s="68">
        <v>159</v>
      </c>
      <c r="AI27" s="68">
        <v>105</v>
      </c>
      <c r="AJ27" s="68">
        <v>91</v>
      </c>
      <c r="AK27" s="68">
        <v>66</v>
      </c>
      <c r="AL27" s="68">
        <v>91</v>
      </c>
    </row>
    <row r="28" spans="1:38" x14ac:dyDescent="0.25">
      <c r="A28" s="67" t="s">
        <v>35</v>
      </c>
      <c r="B28" s="67" t="s">
        <v>35</v>
      </c>
      <c r="C28" s="67">
        <v>3539905</v>
      </c>
      <c r="D28" s="67">
        <v>353990</v>
      </c>
      <c r="E28" s="67" t="s">
        <v>38</v>
      </c>
      <c r="F28" s="67">
        <v>2020</v>
      </c>
      <c r="G28" s="68">
        <v>158</v>
      </c>
      <c r="H28" s="68">
        <v>160</v>
      </c>
      <c r="I28" s="68">
        <v>189</v>
      </c>
      <c r="J28" s="68">
        <v>154</v>
      </c>
      <c r="K28" s="68">
        <v>162</v>
      </c>
      <c r="L28" s="68">
        <v>208</v>
      </c>
      <c r="M28" s="68">
        <v>275</v>
      </c>
      <c r="N28" s="68">
        <v>286</v>
      </c>
      <c r="O28" s="68">
        <v>200</v>
      </c>
      <c r="P28" s="68">
        <v>176</v>
      </c>
      <c r="Q28" s="68">
        <v>171</v>
      </c>
      <c r="R28" s="68">
        <v>171</v>
      </c>
      <c r="S28" s="68">
        <v>144</v>
      </c>
      <c r="T28" s="68">
        <v>114</v>
      </c>
      <c r="U28" s="68">
        <v>76</v>
      </c>
      <c r="V28" s="68">
        <v>144</v>
      </c>
      <c r="W28" s="68">
        <v>151</v>
      </c>
      <c r="X28" s="68">
        <v>153</v>
      </c>
      <c r="Y28" s="68">
        <v>171</v>
      </c>
      <c r="Z28" s="68">
        <v>153</v>
      </c>
      <c r="AA28" s="68">
        <v>186</v>
      </c>
      <c r="AB28" s="68">
        <v>226</v>
      </c>
      <c r="AC28" s="68">
        <v>261</v>
      </c>
      <c r="AD28" s="68">
        <v>207</v>
      </c>
      <c r="AE28" s="68">
        <v>181</v>
      </c>
      <c r="AF28" s="68">
        <v>186</v>
      </c>
      <c r="AG28" s="68">
        <v>166</v>
      </c>
      <c r="AH28" s="68">
        <v>176</v>
      </c>
      <c r="AI28" s="68">
        <v>172</v>
      </c>
      <c r="AJ28" s="68">
        <v>124</v>
      </c>
      <c r="AK28" s="68">
        <v>130</v>
      </c>
      <c r="AL28" s="68">
        <v>236</v>
      </c>
    </row>
    <row r="29" spans="1:38" x14ac:dyDescent="0.25">
      <c r="A29" s="67" t="s">
        <v>36</v>
      </c>
      <c r="B29" s="67" t="s">
        <v>36</v>
      </c>
      <c r="C29" s="67">
        <v>3540804</v>
      </c>
      <c r="D29" s="67">
        <v>354080</v>
      </c>
      <c r="E29" s="67" t="s">
        <v>38</v>
      </c>
      <c r="F29" s="67">
        <v>2020</v>
      </c>
      <c r="G29" s="68">
        <v>453</v>
      </c>
      <c r="H29" s="68">
        <v>465</v>
      </c>
      <c r="I29" s="68">
        <v>474</v>
      </c>
      <c r="J29" s="68">
        <v>480</v>
      </c>
      <c r="K29" s="68">
        <v>554</v>
      </c>
      <c r="L29" s="68">
        <v>676</v>
      </c>
      <c r="M29" s="68">
        <v>843</v>
      </c>
      <c r="N29" s="68">
        <v>799</v>
      </c>
      <c r="O29" s="68">
        <v>646</v>
      </c>
      <c r="P29" s="68">
        <v>548</v>
      </c>
      <c r="Q29" s="68">
        <v>509</v>
      </c>
      <c r="R29" s="68">
        <v>504</v>
      </c>
      <c r="S29" s="68">
        <v>450</v>
      </c>
      <c r="T29" s="68">
        <v>358</v>
      </c>
      <c r="U29" s="68">
        <v>269</v>
      </c>
      <c r="V29" s="68">
        <v>381</v>
      </c>
      <c r="W29" s="68">
        <v>432</v>
      </c>
      <c r="X29" s="68">
        <v>444</v>
      </c>
      <c r="Y29" s="68">
        <v>450</v>
      </c>
      <c r="Z29" s="68">
        <v>477</v>
      </c>
      <c r="AA29" s="68">
        <v>504</v>
      </c>
      <c r="AB29" s="68">
        <v>638</v>
      </c>
      <c r="AC29" s="68">
        <v>682</v>
      </c>
      <c r="AD29" s="68">
        <v>682</v>
      </c>
      <c r="AE29" s="68">
        <v>591</v>
      </c>
      <c r="AF29" s="68">
        <v>531</v>
      </c>
      <c r="AG29" s="68">
        <v>570</v>
      </c>
      <c r="AH29" s="68">
        <v>568</v>
      </c>
      <c r="AI29" s="68">
        <v>447</v>
      </c>
      <c r="AJ29" s="68">
        <v>385</v>
      </c>
      <c r="AK29" s="68">
        <v>290</v>
      </c>
      <c r="AL29" s="68">
        <v>505</v>
      </c>
    </row>
    <row r="30" spans="1:38" x14ac:dyDescent="0.25">
      <c r="A30" s="67" t="s">
        <v>37</v>
      </c>
      <c r="B30" s="67" t="s">
        <v>37</v>
      </c>
      <c r="C30" s="67">
        <v>3544806</v>
      </c>
      <c r="D30" s="67">
        <v>354480</v>
      </c>
      <c r="E30" s="67" t="s">
        <v>38</v>
      </c>
      <c r="F30" s="67">
        <v>2020</v>
      </c>
      <c r="G30" s="68">
        <v>180</v>
      </c>
      <c r="H30" s="68">
        <v>177</v>
      </c>
      <c r="I30" s="68">
        <v>204</v>
      </c>
      <c r="J30" s="68">
        <v>207</v>
      </c>
      <c r="K30" s="68">
        <v>232</v>
      </c>
      <c r="L30" s="68">
        <v>245</v>
      </c>
      <c r="M30" s="68">
        <v>245</v>
      </c>
      <c r="N30" s="68">
        <v>239</v>
      </c>
      <c r="O30" s="68">
        <v>208</v>
      </c>
      <c r="P30" s="68">
        <v>195</v>
      </c>
      <c r="Q30" s="68">
        <v>185</v>
      </c>
      <c r="R30" s="68">
        <v>169</v>
      </c>
      <c r="S30" s="68">
        <v>162</v>
      </c>
      <c r="T30" s="68">
        <v>141</v>
      </c>
      <c r="U30" s="68">
        <v>111</v>
      </c>
      <c r="V30" s="68">
        <v>141</v>
      </c>
      <c r="W30" s="68">
        <v>172</v>
      </c>
      <c r="X30" s="68">
        <v>169</v>
      </c>
      <c r="Y30" s="68">
        <v>146</v>
      </c>
      <c r="Z30" s="68">
        <v>208</v>
      </c>
      <c r="AA30" s="68">
        <v>210</v>
      </c>
      <c r="AB30" s="68">
        <v>239</v>
      </c>
      <c r="AC30" s="68">
        <v>221</v>
      </c>
      <c r="AD30" s="68">
        <v>248</v>
      </c>
      <c r="AE30" s="68">
        <v>198</v>
      </c>
      <c r="AF30" s="68">
        <v>207</v>
      </c>
      <c r="AG30" s="68">
        <v>197</v>
      </c>
      <c r="AH30" s="68">
        <v>184</v>
      </c>
      <c r="AI30" s="68">
        <v>179</v>
      </c>
      <c r="AJ30" s="68">
        <v>140</v>
      </c>
      <c r="AK30" s="68">
        <v>118</v>
      </c>
      <c r="AL30" s="68">
        <v>173</v>
      </c>
    </row>
    <row r="31" spans="1:38" x14ac:dyDescent="0.25">
      <c r="A31" s="67" t="s">
        <v>38</v>
      </c>
      <c r="B31" s="67" t="s">
        <v>116</v>
      </c>
      <c r="C31" s="67">
        <v>3549805</v>
      </c>
      <c r="D31" s="67">
        <v>354980</v>
      </c>
      <c r="E31" s="67" t="s">
        <v>38</v>
      </c>
      <c r="F31" s="67">
        <v>2020</v>
      </c>
      <c r="G31" s="68">
        <v>12332</v>
      </c>
      <c r="H31" s="68">
        <v>13004</v>
      </c>
      <c r="I31" s="68">
        <v>11970</v>
      </c>
      <c r="J31" s="68">
        <v>12732</v>
      </c>
      <c r="K31" s="68">
        <v>15771</v>
      </c>
      <c r="L31" s="68">
        <v>17411</v>
      </c>
      <c r="M31" s="68">
        <v>19454</v>
      </c>
      <c r="N31" s="68">
        <v>19186</v>
      </c>
      <c r="O31" s="68">
        <v>17578</v>
      </c>
      <c r="P31" s="68">
        <v>15295</v>
      </c>
      <c r="Q31" s="68">
        <v>13939</v>
      </c>
      <c r="R31" s="68">
        <v>13418</v>
      </c>
      <c r="S31" s="68">
        <v>11213</v>
      </c>
      <c r="T31" s="68">
        <v>8539</v>
      </c>
      <c r="U31" s="68">
        <v>6264</v>
      </c>
      <c r="V31" s="68">
        <v>7689</v>
      </c>
      <c r="W31" s="68">
        <v>11779</v>
      </c>
      <c r="X31" s="68">
        <v>12433</v>
      </c>
      <c r="Y31" s="68">
        <v>11660</v>
      </c>
      <c r="Z31" s="68">
        <v>12203</v>
      </c>
      <c r="AA31" s="68">
        <v>14877</v>
      </c>
      <c r="AB31" s="68">
        <v>16905</v>
      </c>
      <c r="AC31" s="68">
        <v>19747</v>
      </c>
      <c r="AD31" s="68">
        <v>19895</v>
      </c>
      <c r="AE31" s="68">
        <v>18665</v>
      </c>
      <c r="AF31" s="68">
        <v>16534</v>
      </c>
      <c r="AG31" s="68">
        <v>16181</v>
      </c>
      <c r="AH31" s="68">
        <v>15564</v>
      </c>
      <c r="AI31" s="68">
        <v>13882</v>
      </c>
      <c r="AJ31" s="68">
        <v>10966</v>
      </c>
      <c r="AK31" s="68">
        <v>8486</v>
      </c>
      <c r="AL31" s="68">
        <v>12352</v>
      </c>
    </row>
    <row r="32" spans="1:38" x14ac:dyDescent="0.25">
      <c r="A32" s="67" t="s">
        <v>39</v>
      </c>
      <c r="B32" s="67" t="s">
        <v>117</v>
      </c>
      <c r="C32" s="67">
        <v>3551900</v>
      </c>
      <c r="D32" s="67">
        <v>355190</v>
      </c>
      <c r="E32" s="67" t="s">
        <v>38</v>
      </c>
      <c r="F32" s="67">
        <v>2020</v>
      </c>
      <c r="G32" s="68">
        <v>550</v>
      </c>
      <c r="H32" s="68">
        <v>545</v>
      </c>
      <c r="I32" s="68">
        <v>613</v>
      </c>
      <c r="J32" s="68">
        <v>583</v>
      </c>
      <c r="K32" s="68">
        <v>777</v>
      </c>
      <c r="L32" s="68">
        <v>793</v>
      </c>
      <c r="M32" s="68">
        <v>840</v>
      </c>
      <c r="N32" s="68">
        <v>792</v>
      </c>
      <c r="O32" s="68">
        <v>655</v>
      </c>
      <c r="P32" s="68">
        <v>585</v>
      </c>
      <c r="Q32" s="68">
        <v>543</v>
      </c>
      <c r="R32" s="68">
        <v>467</v>
      </c>
      <c r="S32" s="68">
        <v>374</v>
      </c>
      <c r="T32" s="68">
        <v>284</v>
      </c>
      <c r="U32" s="68">
        <v>180</v>
      </c>
      <c r="V32" s="68">
        <v>221</v>
      </c>
      <c r="W32" s="68">
        <v>525</v>
      </c>
      <c r="X32" s="68">
        <v>521</v>
      </c>
      <c r="Y32" s="68">
        <v>532</v>
      </c>
      <c r="Z32" s="68">
        <v>582</v>
      </c>
      <c r="AA32" s="68">
        <v>682</v>
      </c>
      <c r="AB32" s="68">
        <v>683</v>
      </c>
      <c r="AC32" s="68">
        <v>787</v>
      </c>
      <c r="AD32" s="68">
        <v>722</v>
      </c>
      <c r="AE32" s="68">
        <v>582</v>
      </c>
      <c r="AF32" s="68">
        <v>560</v>
      </c>
      <c r="AG32" s="68">
        <v>529</v>
      </c>
      <c r="AH32" s="68">
        <v>472</v>
      </c>
      <c r="AI32" s="68">
        <v>377</v>
      </c>
      <c r="AJ32" s="68">
        <v>264</v>
      </c>
      <c r="AK32" s="68">
        <v>194</v>
      </c>
      <c r="AL32" s="68">
        <v>312</v>
      </c>
    </row>
    <row r="33" spans="1:38" x14ac:dyDescent="0.25">
      <c r="A33" s="67" t="s">
        <v>40</v>
      </c>
      <c r="B33" s="67" t="s">
        <v>40</v>
      </c>
      <c r="C33" s="67">
        <v>3553401</v>
      </c>
      <c r="D33" s="67">
        <v>355340</v>
      </c>
      <c r="E33" s="67" t="s">
        <v>38</v>
      </c>
      <c r="F33" s="67">
        <v>2020</v>
      </c>
      <c r="G33" s="68">
        <v>667</v>
      </c>
      <c r="H33" s="68">
        <v>700</v>
      </c>
      <c r="I33" s="68">
        <v>663</v>
      </c>
      <c r="J33" s="68">
        <v>717</v>
      </c>
      <c r="K33" s="68">
        <v>891</v>
      </c>
      <c r="L33" s="68">
        <v>923</v>
      </c>
      <c r="M33" s="68">
        <v>1092</v>
      </c>
      <c r="N33" s="68">
        <v>1111</v>
      </c>
      <c r="O33" s="68">
        <v>926</v>
      </c>
      <c r="P33" s="68">
        <v>822</v>
      </c>
      <c r="Q33" s="68">
        <v>853</v>
      </c>
      <c r="R33" s="68">
        <v>831</v>
      </c>
      <c r="S33" s="68">
        <v>752</v>
      </c>
      <c r="T33" s="68">
        <v>542</v>
      </c>
      <c r="U33" s="68">
        <v>442</v>
      </c>
      <c r="V33" s="68">
        <v>588</v>
      </c>
      <c r="W33" s="68">
        <v>636</v>
      </c>
      <c r="X33" s="68">
        <v>668</v>
      </c>
      <c r="Y33" s="68">
        <v>637</v>
      </c>
      <c r="Z33" s="68">
        <v>671</v>
      </c>
      <c r="AA33" s="68">
        <v>837</v>
      </c>
      <c r="AB33" s="68">
        <v>910</v>
      </c>
      <c r="AC33" s="68">
        <v>988</v>
      </c>
      <c r="AD33" s="68">
        <v>1013</v>
      </c>
      <c r="AE33" s="68">
        <v>920</v>
      </c>
      <c r="AF33" s="68">
        <v>848</v>
      </c>
      <c r="AG33" s="68">
        <v>881</v>
      </c>
      <c r="AH33" s="68">
        <v>876</v>
      </c>
      <c r="AI33" s="68">
        <v>752</v>
      </c>
      <c r="AJ33" s="68">
        <v>642</v>
      </c>
      <c r="AK33" s="68">
        <v>504</v>
      </c>
      <c r="AL33" s="68">
        <v>802</v>
      </c>
    </row>
    <row r="34" spans="1:38" x14ac:dyDescent="0.25">
      <c r="A34" s="67" t="s">
        <v>41</v>
      </c>
      <c r="B34" s="67" t="s">
        <v>41</v>
      </c>
      <c r="C34" s="67">
        <v>3555356</v>
      </c>
      <c r="D34" s="67">
        <v>355535</v>
      </c>
      <c r="E34" s="67" t="s">
        <v>38</v>
      </c>
      <c r="F34" s="67">
        <v>2020</v>
      </c>
      <c r="G34" s="68">
        <v>210</v>
      </c>
      <c r="H34" s="68">
        <v>202</v>
      </c>
      <c r="I34" s="68">
        <v>201</v>
      </c>
      <c r="J34" s="68">
        <v>253</v>
      </c>
      <c r="K34" s="68">
        <v>274</v>
      </c>
      <c r="L34" s="68">
        <v>256</v>
      </c>
      <c r="M34" s="68">
        <v>282</v>
      </c>
      <c r="N34" s="68">
        <v>266</v>
      </c>
      <c r="O34" s="68">
        <v>249</v>
      </c>
      <c r="P34" s="68">
        <v>193</v>
      </c>
      <c r="Q34" s="68">
        <v>162</v>
      </c>
      <c r="R34" s="68">
        <v>157</v>
      </c>
      <c r="S34" s="68">
        <v>126</v>
      </c>
      <c r="T34" s="68">
        <v>108</v>
      </c>
      <c r="U34" s="68">
        <v>63</v>
      </c>
      <c r="V34" s="68">
        <v>73</v>
      </c>
      <c r="W34" s="68">
        <v>201</v>
      </c>
      <c r="X34" s="68">
        <v>193</v>
      </c>
      <c r="Y34" s="68">
        <v>214</v>
      </c>
      <c r="Z34" s="68">
        <v>232</v>
      </c>
      <c r="AA34" s="68">
        <v>269</v>
      </c>
      <c r="AB34" s="68">
        <v>257</v>
      </c>
      <c r="AC34" s="68">
        <v>236</v>
      </c>
      <c r="AD34" s="68">
        <v>235</v>
      </c>
      <c r="AE34" s="68">
        <v>222</v>
      </c>
      <c r="AF34" s="68">
        <v>214</v>
      </c>
      <c r="AG34" s="68">
        <v>177</v>
      </c>
      <c r="AH34" s="68">
        <v>136</v>
      </c>
      <c r="AI34" s="68">
        <v>122</v>
      </c>
      <c r="AJ34" s="68">
        <v>105</v>
      </c>
      <c r="AK34" s="68">
        <v>82</v>
      </c>
      <c r="AL34" s="68">
        <v>96</v>
      </c>
    </row>
    <row r="35" spans="1:38" x14ac:dyDescent="0.25">
      <c r="A35" s="67" t="s">
        <v>42</v>
      </c>
      <c r="B35" s="67" t="s">
        <v>42</v>
      </c>
      <c r="C35" s="67">
        <v>3555604</v>
      </c>
      <c r="D35" s="67">
        <v>355560</v>
      </c>
      <c r="E35" s="67" t="s">
        <v>38</v>
      </c>
      <c r="F35" s="67">
        <v>2020</v>
      </c>
      <c r="G35" s="68">
        <v>245</v>
      </c>
      <c r="H35" s="68">
        <v>250</v>
      </c>
      <c r="I35" s="68">
        <v>276</v>
      </c>
      <c r="J35" s="68">
        <v>263</v>
      </c>
      <c r="K35" s="68">
        <v>351</v>
      </c>
      <c r="L35" s="68">
        <v>370</v>
      </c>
      <c r="M35" s="68">
        <v>444</v>
      </c>
      <c r="N35" s="68">
        <v>372</v>
      </c>
      <c r="O35" s="68">
        <v>356</v>
      </c>
      <c r="P35" s="68">
        <v>320</v>
      </c>
      <c r="Q35" s="68">
        <v>322</v>
      </c>
      <c r="R35" s="68">
        <v>324</v>
      </c>
      <c r="S35" s="68">
        <v>287</v>
      </c>
      <c r="T35" s="68">
        <v>226</v>
      </c>
      <c r="U35" s="68">
        <v>151</v>
      </c>
      <c r="V35" s="68">
        <v>224</v>
      </c>
      <c r="W35" s="68">
        <v>235</v>
      </c>
      <c r="X35" s="68">
        <v>240</v>
      </c>
      <c r="Y35" s="68">
        <v>252</v>
      </c>
      <c r="Z35" s="68">
        <v>310</v>
      </c>
      <c r="AA35" s="68">
        <v>310</v>
      </c>
      <c r="AB35" s="68">
        <v>378</v>
      </c>
      <c r="AC35" s="68">
        <v>404</v>
      </c>
      <c r="AD35" s="68">
        <v>363</v>
      </c>
      <c r="AE35" s="68">
        <v>346</v>
      </c>
      <c r="AF35" s="68">
        <v>344</v>
      </c>
      <c r="AG35" s="68">
        <v>330</v>
      </c>
      <c r="AH35" s="68">
        <v>312</v>
      </c>
      <c r="AI35" s="68">
        <v>295</v>
      </c>
      <c r="AJ35" s="68">
        <v>225</v>
      </c>
      <c r="AK35" s="68">
        <v>207</v>
      </c>
      <c r="AL35" s="68">
        <v>351</v>
      </c>
    </row>
    <row r="36" spans="1:38" x14ac:dyDescent="0.25">
      <c r="A36" s="67" t="s">
        <v>43</v>
      </c>
      <c r="B36" s="67" t="s">
        <v>118</v>
      </c>
      <c r="C36" s="67">
        <v>3555703</v>
      </c>
      <c r="D36" s="67">
        <v>355570</v>
      </c>
      <c r="E36" s="67" t="s">
        <v>38</v>
      </c>
      <c r="F36" s="67">
        <v>2020</v>
      </c>
      <c r="G36" s="68">
        <v>60</v>
      </c>
      <c r="H36" s="68">
        <v>59</v>
      </c>
      <c r="I36" s="68">
        <v>62</v>
      </c>
      <c r="J36" s="68">
        <v>52</v>
      </c>
      <c r="K36" s="68">
        <v>72</v>
      </c>
      <c r="L36" s="68">
        <v>69</v>
      </c>
      <c r="M36" s="68">
        <v>66</v>
      </c>
      <c r="N36" s="68">
        <v>87</v>
      </c>
      <c r="O36" s="68">
        <v>71</v>
      </c>
      <c r="P36" s="68">
        <v>56</v>
      </c>
      <c r="Q36" s="68">
        <v>58</v>
      </c>
      <c r="R36" s="68">
        <v>42</v>
      </c>
      <c r="S36" s="68">
        <v>39</v>
      </c>
      <c r="T36" s="68">
        <v>41</v>
      </c>
      <c r="U36" s="68">
        <v>27</v>
      </c>
      <c r="V36" s="68">
        <v>38</v>
      </c>
      <c r="W36" s="68">
        <v>56</v>
      </c>
      <c r="X36" s="68">
        <v>56</v>
      </c>
      <c r="Y36" s="68">
        <v>55</v>
      </c>
      <c r="Z36" s="68">
        <v>61</v>
      </c>
      <c r="AA36" s="68">
        <v>68</v>
      </c>
      <c r="AB36" s="68">
        <v>61</v>
      </c>
      <c r="AC36" s="68">
        <v>66</v>
      </c>
      <c r="AD36" s="68">
        <v>68</v>
      </c>
      <c r="AE36" s="68">
        <v>65</v>
      </c>
      <c r="AF36" s="68">
        <v>54</v>
      </c>
      <c r="AG36" s="68">
        <v>51</v>
      </c>
      <c r="AH36" s="68">
        <v>44</v>
      </c>
      <c r="AI36" s="68">
        <v>36</v>
      </c>
      <c r="AJ36" s="68">
        <v>33</v>
      </c>
      <c r="AK36" s="68">
        <v>22</v>
      </c>
      <c r="AL36" s="68">
        <v>44</v>
      </c>
    </row>
    <row r="37" spans="1:38" x14ac:dyDescent="0.25">
      <c r="A37" s="67" t="s">
        <v>44</v>
      </c>
      <c r="B37" s="67" t="s">
        <v>119</v>
      </c>
      <c r="C37" s="67">
        <v>3556008</v>
      </c>
      <c r="D37" s="67">
        <v>355600</v>
      </c>
      <c r="E37" s="67" t="s">
        <v>38</v>
      </c>
      <c r="F37" s="67">
        <v>2020</v>
      </c>
      <c r="G37" s="68">
        <v>351</v>
      </c>
      <c r="H37" s="68">
        <v>363</v>
      </c>
      <c r="I37" s="68">
        <v>319</v>
      </c>
      <c r="J37" s="68">
        <v>362</v>
      </c>
      <c r="K37" s="68">
        <v>464</v>
      </c>
      <c r="L37" s="68">
        <v>492</v>
      </c>
      <c r="M37" s="68">
        <v>568</v>
      </c>
      <c r="N37" s="68">
        <v>552</v>
      </c>
      <c r="O37" s="68">
        <v>459</v>
      </c>
      <c r="P37" s="68">
        <v>442</v>
      </c>
      <c r="Q37" s="68">
        <v>442</v>
      </c>
      <c r="R37" s="68">
        <v>415</v>
      </c>
      <c r="S37" s="68">
        <v>378</v>
      </c>
      <c r="T37" s="68">
        <v>334</v>
      </c>
      <c r="U37" s="68">
        <v>229</v>
      </c>
      <c r="V37" s="68">
        <v>328</v>
      </c>
      <c r="W37" s="68">
        <v>336</v>
      </c>
      <c r="X37" s="68">
        <v>347</v>
      </c>
      <c r="Y37" s="68">
        <v>313</v>
      </c>
      <c r="Z37" s="68">
        <v>388</v>
      </c>
      <c r="AA37" s="68">
        <v>429</v>
      </c>
      <c r="AB37" s="68">
        <v>510</v>
      </c>
      <c r="AC37" s="68">
        <v>500</v>
      </c>
      <c r="AD37" s="68">
        <v>519</v>
      </c>
      <c r="AE37" s="68">
        <v>474</v>
      </c>
      <c r="AF37" s="68">
        <v>439</v>
      </c>
      <c r="AG37" s="68">
        <v>475</v>
      </c>
      <c r="AH37" s="68">
        <v>479</v>
      </c>
      <c r="AI37" s="68">
        <v>380</v>
      </c>
      <c r="AJ37" s="68">
        <v>333</v>
      </c>
      <c r="AK37" s="68">
        <v>279</v>
      </c>
      <c r="AL37" s="68">
        <v>465</v>
      </c>
    </row>
    <row r="38" spans="1:38" x14ac:dyDescent="0.25">
      <c r="A38" s="67" t="s">
        <v>45</v>
      </c>
      <c r="B38" s="67" t="s">
        <v>45</v>
      </c>
      <c r="C38" s="67">
        <v>3557154</v>
      </c>
      <c r="D38" s="67">
        <v>355715</v>
      </c>
      <c r="E38" s="67" t="s">
        <v>38</v>
      </c>
      <c r="F38" s="67">
        <v>2020</v>
      </c>
      <c r="G38" s="68">
        <v>67</v>
      </c>
      <c r="H38" s="68">
        <v>67</v>
      </c>
      <c r="I38" s="68">
        <v>79</v>
      </c>
      <c r="J38" s="68">
        <v>78</v>
      </c>
      <c r="K38" s="68">
        <v>97</v>
      </c>
      <c r="L38" s="68">
        <v>106</v>
      </c>
      <c r="M38" s="68">
        <v>107</v>
      </c>
      <c r="N38" s="68">
        <v>104</v>
      </c>
      <c r="O38" s="68">
        <v>92</v>
      </c>
      <c r="P38" s="68">
        <v>82</v>
      </c>
      <c r="Q38" s="68">
        <v>86</v>
      </c>
      <c r="R38" s="68">
        <v>84</v>
      </c>
      <c r="S38" s="68">
        <v>72</v>
      </c>
      <c r="T38" s="68">
        <v>55</v>
      </c>
      <c r="U38" s="68">
        <v>34</v>
      </c>
      <c r="V38" s="68">
        <v>61</v>
      </c>
      <c r="W38" s="68">
        <v>64</v>
      </c>
      <c r="X38" s="68">
        <v>64</v>
      </c>
      <c r="Y38" s="68">
        <v>73</v>
      </c>
      <c r="Z38" s="68">
        <v>79</v>
      </c>
      <c r="AA38" s="68">
        <v>97</v>
      </c>
      <c r="AB38" s="68">
        <v>86</v>
      </c>
      <c r="AC38" s="68">
        <v>100</v>
      </c>
      <c r="AD38" s="68">
        <v>124</v>
      </c>
      <c r="AE38" s="68">
        <v>81</v>
      </c>
      <c r="AF38" s="68">
        <v>99</v>
      </c>
      <c r="AG38" s="68">
        <v>76</v>
      </c>
      <c r="AH38" s="68">
        <v>87</v>
      </c>
      <c r="AI38" s="68">
        <v>65</v>
      </c>
      <c r="AJ38" s="68">
        <v>62</v>
      </c>
      <c r="AK38" s="68">
        <v>43</v>
      </c>
      <c r="AL38" s="68">
        <v>89</v>
      </c>
    </row>
    <row r="39" spans="1:38" x14ac:dyDescent="0.25">
      <c r="A39" s="67" t="s">
        <v>120</v>
      </c>
      <c r="G39" s="72">
        <f>SUM(G2:G38)</f>
        <v>25508</v>
      </c>
      <c r="H39" s="72">
        <f t="shared" ref="H39:AL39" si="0">SUM(H2:H38)</f>
        <v>26395</v>
      </c>
      <c r="I39" s="72">
        <f t="shared" si="0"/>
        <v>25552</v>
      </c>
      <c r="J39" s="72">
        <f t="shared" si="0"/>
        <v>27160</v>
      </c>
      <c r="K39" s="72">
        <f t="shared" si="0"/>
        <v>32998</v>
      </c>
      <c r="L39" s="72">
        <f t="shared" si="0"/>
        <v>36280</v>
      </c>
      <c r="M39" s="72">
        <f t="shared" si="0"/>
        <v>40534</v>
      </c>
      <c r="N39" s="72">
        <f t="shared" si="0"/>
        <v>39441</v>
      </c>
      <c r="O39" s="72">
        <f t="shared" si="0"/>
        <v>35462</v>
      </c>
      <c r="P39" s="72">
        <f t="shared" si="0"/>
        <v>31033</v>
      </c>
      <c r="Q39" s="72">
        <f t="shared" si="0"/>
        <v>29254</v>
      </c>
      <c r="R39" s="72">
        <f t="shared" si="0"/>
        <v>27411</v>
      </c>
      <c r="S39" s="72">
        <f t="shared" si="0"/>
        <v>23280</v>
      </c>
      <c r="T39" s="72">
        <f t="shared" si="0"/>
        <v>17911</v>
      </c>
      <c r="U39" s="72">
        <f t="shared" si="0"/>
        <v>13326</v>
      </c>
      <c r="V39" s="72">
        <f t="shared" si="0"/>
        <v>16960</v>
      </c>
      <c r="W39" s="72">
        <f t="shared" si="0"/>
        <v>24354</v>
      </c>
      <c r="X39" s="72">
        <f t="shared" si="0"/>
        <v>25223</v>
      </c>
      <c r="Y39" s="72">
        <f t="shared" si="0"/>
        <v>24589</v>
      </c>
      <c r="Z39" s="72">
        <f t="shared" si="0"/>
        <v>26046</v>
      </c>
      <c r="AA39" s="72">
        <f t="shared" si="0"/>
        <v>31548</v>
      </c>
      <c r="AB39" s="72">
        <f t="shared" si="0"/>
        <v>35142</v>
      </c>
      <c r="AC39" s="72">
        <f t="shared" si="0"/>
        <v>39453</v>
      </c>
      <c r="AD39" s="72">
        <f t="shared" si="0"/>
        <v>38669</v>
      </c>
      <c r="AE39" s="72">
        <f t="shared" si="0"/>
        <v>36199</v>
      </c>
      <c r="AF39" s="72">
        <f t="shared" si="0"/>
        <v>32633</v>
      </c>
      <c r="AG39" s="72">
        <f t="shared" si="0"/>
        <v>32061</v>
      </c>
      <c r="AH39" s="72">
        <f t="shared" si="0"/>
        <v>30279</v>
      </c>
      <c r="AI39" s="72">
        <f t="shared" si="0"/>
        <v>26650</v>
      </c>
      <c r="AJ39" s="72">
        <f t="shared" si="0"/>
        <v>21377</v>
      </c>
      <c r="AK39" s="72">
        <f t="shared" si="0"/>
        <v>16751</v>
      </c>
      <c r="AL39" s="72">
        <f t="shared" si="0"/>
        <v>25388</v>
      </c>
    </row>
    <row r="40" spans="1:38" x14ac:dyDescent="0.25">
      <c r="A40">
        <v>2020</v>
      </c>
    </row>
    <row r="41" spans="1:38" x14ac:dyDescent="0.25">
      <c r="B41" s="67" t="s">
        <v>121</v>
      </c>
      <c r="C41" t="s">
        <v>122</v>
      </c>
      <c r="G41" s="62" t="s">
        <v>121</v>
      </c>
      <c r="H41" s="62" t="s">
        <v>122</v>
      </c>
    </row>
    <row r="42" spans="1:38" x14ac:dyDescent="0.25">
      <c r="A42" s="71" t="s">
        <v>123</v>
      </c>
      <c r="B42" s="72">
        <f>G39</f>
        <v>25508</v>
      </c>
      <c r="C42" s="72">
        <f>W39</f>
        <v>24354</v>
      </c>
      <c r="D42" s="73">
        <f>B42/$B$58</f>
        <v>5.6873390486170725E-2</v>
      </c>
      <c r="E42" s="74">
        <f>C42/$C$58</f>
        <v>5.2221235863985485E-2</v>
      </c>
      <c r="F42" t="s">
        <v>123</v>
      </c>
      <c r="G42" s="73">
        <f>D42*-1</f>
        <v>-5.6873390486170725E-2</v>
      </c>
      <c r="H42" s="73">
        <f>E42</f>
        <v>5.2221235863985485E-2</v>
      </c>
    </row>
    <row r="43" spans="1:38" x14ac:dyDescent="0.25">
      <c r="A43" s="71" t="s">
        <v>124</v>
      </c>
      <c r="B43" s="72">
        <f>H39</f>
        <v>26395</v>
      </c>
      <c r="C43" s="72">
        <f>X39</f>
        <v>25223</v>
      </c>
      <c r="D43" s="73">
        <f t="shared" ref="D43:D57" si="1">B43/$B$58</f>
        <v>5.8851071894404743E-2</v>
      </c>
      <c r="E43" s="74">
        <f t="shared" ref="E43:E57" si="2">C43/$C$58</f>
        <v>5.4084595228599243E-2</v>
      </c>
      <c r="F43" t="s">
        <v>124</v>
      </c>
      <c r="G43" s="73">
        <f t="shared" ref="G43:G57" si="3">D43*-1</f>
        <v>-5.8851071894404743E-2</v>
      </c>
      <c r="H43" s="73">
        <f t="shared" ref="H43:H57" si="4">E43</f>
        <v>5.4084595228599243E-2</v>
      </c>
    </row>
    <row r="44" spans="1:38" x14ac:dyDescent="0.25">
      <c r="A44" s="71" t="s">
        <v>125</v>
      </c>
      <c r="B44" s="72">
        <f>I39</f>
        <v>25552</v>
      </c>
      <c r="C44" s="72">
        <f>Y39</f>
        <v>24589</v>
      </c>
      <c r="D44" s="73">
        <f t="shared" si="1"/>
        <v>5.6971494186240958E-2</v>
      </c>
      <c r="E44" s="74">
        <f t="shared" si="2"/>
        <v>5.272513626753466E-2</v>
      </c>
      <c r="F44" t="s">
        <v>125</v>
      </c>
      <c r="G44" s="73">
        <f t="shared" si="3"/>
        <v>-5.6971494186240958E-2</v>
      </c>
      <c r="H44" s="73">
        <f t="shared" si="4"/>
        <v>5.272513626753466E-2</v>
      </c>
    </row>
    <row r="45" spans="1:38" x14ac:dyDescent="0.25">
      <c r="A45" s="71" t="s">
        <v>126</v>
      </c>
      <c r="B45" s="72">
        <f>J39</f>
        <v>27160</v>
      </c>
      <c r="C45" s="72">
        <f>Z39</f>
        <v>26046</v>
      </c>
      <c r="D45" s="73">
        <f t="shared" si="1"/>
        <v>6.0556738497898575E-2</v>
      </c>
      <c r="E45" s="74">
        <f t="shared" si="2"/>
        <v>5.5849318769539545E-2</v>
      </c>
      <c r="F45" t="s">
        <v>126</v>
      </c>
      <c r="G45" s="73">
        <f t="shared" si="3"/>
        <v>-6.0556738497898575E-2</v>
      </c>
      <c r="H45" s="73">
        <f t="shared" si="4"/>
        <v>5.5849318769539545E-2</v>
      </c>
    </row>
    <row r="46" spans="1:38" x14ac:dyDescent="0.25">
      <c r="A46" s="71" t="s">
        <v>127</v>
      </c>
      <c r="B46" s="72">
        <f>K39</f>
        <v>32998</v>
      </c>
      <c r="C46" s="72">
        <f>AA39</f>
        <v>31548</v>
      </c>
      <c r="D46" s="73">
        <f t="shared" si="1"/>
        <v>7.3573315793580896E-2</v>
      </c>
      <c r="E46" s="74">
        <f t="shared" si="2"/>
        <v>6.764702098369936E-2</v>
      </c>
      <c r="F46" t="s">
        <v>127</v>
      </c>
      <c r="G46" s="73">
        <f t="shared" si="3"/>
        <v>-7.3573315793580896E-2</v>
      </c>
      <c r="H46" s="73">
        <f t="shared" si="4"/>
        <v>6.764702098369936E-2</v>
      </c>
    </row>
    <row r="47" spans="1:38" x14ac:dyDescent="0.25">
      <c r="A47" s="71" t="s">
        <v>128</v>
      </c>
      <c r="B47" s="72">
        <f>L39</f>
        <v>36280</v>
      </c>
      <c r="C47" s="72">
        <f>AB39</f>
        <v>35142</v>
      </c>
      <c r="D47" s="73">
        <f t="shared" si="1"/>
        <v>8.0890959967001477E-2</v>
      </c>
      <c r="E47" s="74">
        <f t="shared" si="2"/>
        <v>7.5353480772447148E-2</v>
      </c>
      <c r="F47" t="s">
        <v>128</v>
      </c>
      <c r="G47" s="73">
        <f t="shared" si="3"/>
        <v>-8.0890959967001477E-2</v>
      </c>
      <c r="H47" s="73">
        <f t="shared" si="4"/>
        <v>7.5353480772447148E-2</v>
      </c>
    </row>
    <row r="48" spans="1:38" x14ac:dyDescent="0.25">
      <c r="A48" s="71" t="s">
        <v>129</v>
      </c>
      <c r="B48" s="72">
        <f>M39</f>
        <v>40534</v>
      </c>
      <c r="C48" s="72">
        <f>AC39</f>
        <v>39453</v>
      </c>
      <c r="D48" s="73">
        <f t="shared" si="1"/>
        <v>9.0375804060155399E-2</v>
      </c>
      <c r="E48" s="74">
        <f t="shared" si="2"/>
        <v>8.4597372856279024E-2</v>
      </c>
      <c r="F48" t="s">
        <v>129</v>
      </c>
      <c r="G48" s="73">
        <f t="shared" si="3"/>
        <v>-9.0375804060155399E-2</v>
      </c>
      <c r="H48" s="73">
        <f t="shared" si="4"/>
        <v>8.4597372856279024E-2</v>
      </c>
    </row>
    <row r="49" spans="1:8" x14ac:dyDescent="0.25">
      <c r="A49" s="71" t="s">
        <v>130</v>
      </c>
      <c r="B49" s="72">
        <f>N39</f>
        <v>39441</v>
      </c>
      <c r="C49" s="72">
        <f>AD39</f>
        <v>38669</v>
      </c>
      <c r="D49" s="73">
        <f t="shared" si="1"/>
        <v>8.7938818965228926E-2</v>
      </c>
      <c r="E49" s="74">
        <f t="shared" si="2"/>
        <v>8.2916275339757525E-2</v>
      </c>
      <c r="F49" t="s">
        <v>130</v>
      </c>
      <c r="G49" s="73">
        <f t="shared" si="3"/>
        <v>-8.7938818965228926E-2</v>
      </c>
      <c r="H49" s="73">
        <f t="shared" si="4"/>
        <v>8.2916275339757525E-2</v>
      </c>
    </row>
    <row r="50" spans="1:8" x14ac:dyDescent="0.25">
      <c r="A50" s="71" t="s">
        <v>131</v>
      </c>
      <c r="B50" s="72">
        <f>O39</f>
        <v>35462</v>
      </c>
      <c r="C50" s="72">
        <f>AE39</f>
        <v>36199</v>
      </c>
      <c r="D50" s="73">
        <f t="shared" si="1"/>
        <v>7.9067122997513964E-2</v>
      </c>
      <c r="E50" s="74">
        <f t="shared" si="2"/>
        <v>7.7619960459900245E-2</v>
      </c>
      <c r="F50" t="s">
        <v>131</v>
      </c>
      <c r="G50" s="73">
        <f t="shared" si="3"/>
        <v>-7.9067122997513964E-2</v>
      </c>
      <c r="H50" s="73">
        <f t="shared" si="4"/>
        <v>7.7619960459900245E-2</v>
      </c>
    </row>
    <row r="51" spans="1:8" x14ac:dyDescent="0.25">
      <c r="A51" s="71" t="s">
        <v>132</v>
      </c>
      <c r="B51" s="72">
        <f>P39</f>
        <v>31033</v>
      </c>
      <c r="C51" s="72">
        <f>AF39</f>
        <v>32633</v>
      </c>
      <c r="D51" s="73">
        <f t="shared" si="1"/>
        <v>6.9192093733626156E-2</v>
      </c>
      <c r="E51" s="74">
        <f t="shared" si="2"/>
        <v>6.9973539868171078E-2</v>
      </c>
      <c r="F51" t="s">
        <v>132</v>
      </c>
      <c r="G51" s="73">
        <f t="shared" si="3"/>
        <v>-6.9192093733626156E-2</v>
      </c>
      <c r="H51" s="73">
        <f t="shared" si="4"/>
        <v>6.9973539868171078E-2</v>
      </c>
    </row>
    <row r="52" spans="1:8" x14ac:dyDescent="0.25">
      <c r="A52" s="71" t="s">
        <v>133</v>
      </c>
      <c r="B52" s="72">
        <f>Q39</f>
        <v>29254</v>
      </c>
      <c r="C52" s="72">
        <f>AG39</f>
        <v>32061</v>
      </c>
      <c r="D52" s="73">
        <f t="shared" si="1"/>
        <v>6.5225582769422863E-2</v>
      </c>
      <c r="E52" s="74">
        <f t="shared" si="2"/>
        <v>6.8747024843362023E-2</v>
      </c>
      <c r="F52" t="s">
        <v>133</v>
      </c>
      <c r="G52" s="73">
        <f t="shared" si="3"/>
        <v>-6.5225582769422863E-2</v>
      </c>
      <c r="H52" s="73">
        <f t="shared" si="4"/>
        <v>6.8747024843362023E-2</v>
      </c>
    </row>
    <row r="53" spans="1:8" x14ac:dyDescent="0.25">
      <c r="A53" s="71" t="s">
        <v>134</v>
      </c>
      <c r="B53" s="72">
        <f>R39</f>
        <v>27411</v>
      </c>
      <c r="C53" s="72">
        <f>AH39</f>
        <v>30279</v>
      </c>
      <c r="D53" s="73">
        <f t="shared" si="1"/>
        <v>6.1116375514208315E-2</v>
      </c>
      <c r="E53" s="74">
        <f t="shared" si="2"/>
        <v>6.492595880453382E-2</v>
      </c>
      <c r="F53" t="s">
        <v>134</v>
      </c>
      <c r="G53" s="73">
        <f t="shared" si="3"/>
        <v>-6.1116375514208315E-2</v>
      </c>
      <c r="H53" s="73">
        <f t="shared" si="4"/>
        <v>6.492595880453382E-2</v>
      </c>
    </row>
    <row r="54" spans="1:8" x14ac:dyDescent="0.25">
      <c r="A54" s="71" t="s">
        <v>135</v>
      </c>
      <c r="B54" s="72">
        <f>S39</f>
        <v>23280</v>
      </c>
      <c r="C54" s="72">
        <f>AI39</f>
        <v>26650</v>
      </c>
      <c r="D54" s="73">
        <f t="shared" si="1"/>
        <v>5.1905775855341632E-2</v>
      </c>
      <c r="E54" s="74">
        <f t="shared" si="2"/>
        <v>5.7144450019512738E-2</v>
      </c>
      <c r="F54" t="s">
        <v>135</v>
      </c>
      <c r="G54" s="73">
        <f t="shared" si="3"/>
        <v>-5.1905775855341632E-2</v>
      </c>
      <c r="H54" s="73">
        <f t="shared" si="4"/>
        <v>5.7144450019512738E-2</v>
      </c>
    </row>
    <row r="55" spans="1:8" x14ac:dyDescent="0.25">
      <c r="A55" s="71" t="s">
        <v>136</v>
      </c>
      <c r="B55" s="72">
        <f>T39</f>
        <v>17911</v>
      </c>
      <c r="C55" s="72">
        <f>AJ39</f>
        <v>21377</v>
      </c>
      <c r="D55" s="73">
        <f t="shared" si="1"/>
        <v>3.9934894817226119E-2</v>
      </c>
      <c r="E55" s="74">
        <f t="shared" si="2"/>
        <v>4.583778266668382E-2</v>
      </c>
      <c r="F55" t="s">
        <v>136</v>
      </c>
      <c r="G55" s="73">
        <f t="shared" si="3"/>
        <v>-3.9934894817226119E-2</v>
      </c>
      <c r="H55" s="73">
        <f t="shared" si="4"/>
        <v>4.583778266668382E-2</v>
      </c>
    </row>
    <row r="56" spans="1:8" x14ac:dyDescent="0.25">
      <c r="A56" s="71" t="s">
        <v>137</v>
      </c>
      <c r="B56" s="72">
        <f>U39</f>
        <v>13326</v>
      </c>
      <c r="C56" s="72">
        <f>AK39</f>
        <v>16751</v>
      </c>
      <c r="D56" s="73">
        <f t="shared" si="1"/>
        <v>2.9712043343998396E-2</v>
      </c>
      <c r="E56" s="74">
        <f t="shared" si="2"/>
        <v>3.5918449616392414E-2</v>
      </c>
      <c r="F56" t="s">
        <v>137</v>
      </c>
      <c r="G56" s="73">
        <f t="shared" si="3"/>
        <v>-2.9712043343998396E-2</v>
      </c>
      <c r="H56" s="73">
        <f t="shared" si="4"/>
        <v>3.5918449616392414E-2</v>
      </c>
    </row>
    <row r="57" spans="1:8" x14ac:dyDescent="0.25">
      <c r="A57" s="71" t="s">
        <v>138</v>
      </c>
      <c r="B57" s="72">
        <f>V39</f>
        <v>16960</v>
      </c>
      <c r="C57" s="72">
        <f>AL39</f>
        <v>25388</v>
      </c>
      <c r="D57" s="73">
        <f t="shared" si="1"/>
        <v>3.7814517117980846E-2</v>
      </c>
      <c r="E57" s="74">
        <f t="shared" si="2"/>
        <v>5.4438397639601857E-2</v>
      </c>
      <c r="F57" t="s">
        <v>138</v>
      </c>
      <c r="G57" s="73">
        <f t="shared" si="3"/>
        <v>-3.7814517117980846E-2</v>
      </c>
      <c r="H57" s="73">
        <f t="shared" si="4"/>
        <v>5.4438397639601857E-2</v>
      </c>
    </row>
    <row r="58" spans="1:8" x14ac:dyDescent="0.25">
      <c r="A58" s="69" t="s">
        <v>120</v>
      </c>
      <c r="B58" s="72">
        <f>SUM(G39:V39)</f>
        <v>448505</v>
      </c>
      <c r="C58" s="72">
        <f>SUM(W39:AL39)</f>
        <v>466362</v>
      </c>
      <c r="F58" t="s">
        <v>120</v>
      </c>
      <c r="G58" s="75">
        <f>SUM(G42:G57)</f>
        <v>-0.99999999999999989</v>
      </c>
      <c r="H58" s="75">
        <f>SUM(H42:H57)</f>
        <v>1</v>
      </c>
    </row>
    <row r="60" spans="1:8" x14ac:dyDescent="0.25">
      <c r="A60" s="76" t="s">
        <v>143</v>
      </c>
      <c r="B60" s="72">
        <f>SUM(B42:B49)</f>
        <v>253868</v>
      </c>
      <c r="C60" s="72">
        <f>SUM(C42:C49)</f>
        <v>245024</v>
      </c>
      <c r="D60" s="72">
        <f>SUM(B60:C60)</f>
        <v>498892</v>
      </c>
    </row>
    <row r="61" spans="1:8" x14ac:dyDescent="0.25">
      <c r="A61" s="76" t="s">
        <v>144</v>
      </c>
      <c r="B61" s="72">
        <f>SUM(B50:B53)</f>
        <v>123160</v>
      </c>
      <c r="C61" s="72">
        <f>SUM(C50:C53)</f>
        <v>131172</v>
      </c>
      <c r="D61" s="72">
        <f>SUM(B61:C61)</f>
        <v>254332</v>
      </c>
    </row>
    <row r="62" spans="1:8" x14ac:dyDescent="0.25">
      <c r="A62" s="76" t="s">
        <v>145</v>
      </c>
      <c r="B62" s="72">
        <f>SUM(B54:B57)</f>
        <v>71477</v>
      </c>
      <c r="C62" s="72">
        <f>SUM(C54:C57)</f>
        <v>90166</v>
      </c>
      <c r="D62" s="72">
        <f>SUM(B62:C62)</f>
        <v>161643</v>
      </c>
    </row>
  </sheetData>
  <pageMargins left="0.511811024" right="0.511811024" top="0.78740157499999996" bottom="0.78740157499999996" header="0.31496062000000002" footer="0.31496062000000002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62"/>
  <sheetViews>
    <sheetView topLeftCell="A41" workbookViewId="0">
      <selection activeCell="A60" sqref="A60:A62"/>
    </sheetView>
  </sheetViews>
  <sheetFormatPr defaultRowHeight="15" x14ac:dyDescent="0.25"/>
  <cols>
    <col min="1" max="1" width="11.85546875" customWidth="1"/>
  </cols>
  <sheetData>
    <row r="1" spans="1:38" x14ac:dyDescent="0.25">
      <c r="A1" s="66" t="s">
        <v>64</v>
      </c>
      <c r="B1" s="66" t="s">
        <v>65</v>
      </c>
      <c r="C1" s="66" t="s">
        <v>66</v>
      </c>
      <c r="D1" s="66" t="s">
        <v>67</v>
      </c>
      <c r="E1" s="66" t="s">
        <v>68</v>
      </c>
      <c r="F1" s="66" t="s">
        <v>69</v>
      </c>
      <c r="G1" s="66" t="s">
        <v>139</v>
      </c>
      <c r="H1" s="66" t="s">
        <v>140</v>
      </c>
      <c r="I1" s="66" t="s">
        <v>141</v>
      </c>
      <c r="J1" s="66" t="s">
        <v>142</v>
      </c>
      <c r="K1" s="66" t="s">
        <v>74</v>
      </c>
      <c r="L1" s="66" t="s">
        <v>75</v>
      </c>
      <c r="M1" s="66" t="s">
        <v>76</v>
      </c>
      <c r="N1" s="66" t="s">
        <v>77</v>
      </c>
      <c r="O1" s="66" t="s">
        <v>78</v>
      </c>
      <c r="P1" s="66" t="s">
        <v>79</v>
      </c>
      <c r="Q1" s="66" t="s">
        <v>80</v>
      </c>
      <c r="R1" s="66" t="s">
        <v>81</v>
      </c>
      <c r="S1" s="66" t="s">
        <v>82</v>
      </c>
      <c r="T1" s="66" t="s">
        <v>83</v>
      </c>
      <c r="U1" s="66" t="s">
        <v>84</v>
      </c>
      <c r="V1" s="66" t="s">
        <v>85</v>
      </c>
      <c r="W1" s="66" t="s">
        <v>86</v>
      </c>
      <c r="X1" s="66" t="s">
        <v>87</v>
      </c>
      <c r="Y1" s="66" t="s">
        <v>88</v>
      </c>
      <c r="Z1" s="66" t="s">
        <v>89</v>
      </c>
      <c r="AA1" s="66" t="s">
        <v>90</v>
      </c>
      <c r="AB1" s="66" t="s">
        <v>91</v>
      </c>
      <c r="AC1" s="66" t="s">
        <v>92</v>
      </c>
      <c r="AD1" s="66" t="s">
        <v>93</v>
      </c>
      <c r="AE1" s="66" t="s">
        <v>94</v>
      </c>
      <c r="AF1" s="66" t="s">
        <v>95</v>
      </c>
      <c r="AG1" s="66" t="s">
        <v>96</v>
      </c>
      <c r="AH1" s="66" t="s">
        <v>97</v>
      </c>
      <c r="AI1" s="66" t="s">
        <v>98</v>
      </c>
      <c r="AJ1" s="66" t="s">
        <v>99</v>
      </c>
      <c r="AK1" s="66" t="s">
        <v>100</v>
      </c>
      <c r="AL1" s="66" t="s">
        <v>101</v>
      </c>
    </row>
    <row r="2" spans="1:38" x14ac:dyDescent="0.25">
      <c r="A2" s="67" t="s">
        <v>9</v>
      </c>
      <c r="B2" s="67" t="s">
        <v>9</v>
      </c>
      <c r="C2" s="67">
        <v>3500204</v>
      </c>
      <c r="D2" s="67">
        <v>350020</v>
      </c>
      <c r="E2" s="67" t="s">
        <v>38</v>
      </c>
      <c r="F2" s="67">
        <v>2030</v>
      </c>
      <c r="G2" s="68">
        <v>68</v>
      </c>
      <c r="H2" s="68">
        <v>76</v>
      </c>
      <c r="I2" s="68">
        <v>83</v>
      </c>
      <c r="J2" s="68">
        <v>86</v>
      </c>
      <c r="K2" s="68">
        <v>100</v>
      </c>
      <c r="L2" s="68">
        <v>122</v>
      </c>
      <c r="M2" s="68">
        <v>118</v>
      </c>
      <c r="N2" s="68">
        <v>110</v>
      </c>
      <c r="O2" s="68">
        <v>126</v>
      </c>
      <c r="P2" s="68">
        <v>111</v>
      </c>
      <c r="Q2" s="68">
        <v>106</v>
      </c>
      <c r="R2" s="68">
        <v>111</v>
      </c>
      <c r="S2" s="68">
        <v>100</v>
      </c>
      <c r="T2" s="68">
        <v>107</v>
      </c>
      <c r="U2" s="68">
        <v>88</v>
      </c>
      <c r="V2" s="68">
        <v>113</v>
      </c>
      <c r="W2" s="68">
        <v>65</v>
      </c>
      <c r="X2" s="68">
        <v>73</v>
      </c>
      <c r="Y2" s="68">
        <v>79</v>
      </c>
      <c r="Z2" s="68">
        <v>82</v>
      </c>
      <c r="AA2" s="68">
        <v>82</v>
      </c>
      <c r="AB2" s="68">
        <v>89</v>
      </c>
      <c r="AC2" s="68">
        <v>110</v>
      </c>
      <c r="AD2" s="68">
        <v>125</v>
      </c>
      <c r="AE2" s="68">
        <v>128</v>
      </c>
      <c r="AF2" s="68">
        <v>120</v>
      </c>
      <c r="AG2" s="68">
        <v>107</v>
      </c>
      <c r="AH2" s="68">
        <v>111</v>
      </c>
      <c r="AI2" s="68">
        <v>130</v>
      </c>
      <c r="AJ2" s="68">
        <v>115</v>
      </c>
      <c r="AK2" s="68">
        <v>116</v>
      </c>
      <c r="AL2" s="68">
        <v>163</v>
      </c>
    </row>
    <row r="3" spans="1:38" x14ac:dyDescent="0.25">
      <c r="A3" s="67" t="s">
        <v>10</v>
      </c>
      <c r="B3" s="67" t="s">
        <v>10</v>
      </c>
      <c r="C3" s="67">
        <v>3504602</v>
      </c>
      <c r="D3" s="67">
        <v>350460</v>
      </c>
      <c r="E3" s="67" t="s">
        <v>38</v>
      </c>
      <c r="F3" s="67">
        <v>2030</v>
      </c>
      <c r="G3" s="68">
        <v>399</v>
      </c>
      <c r="H3" s="68">
        <v>430</v>
      </c>
      <c r="I3" s="68">
        <v>448</v>
      </c>
      <c r="J3" s="68">
        <v>456</v>
      </c>
      <c r="K3" s="68">
        <v>483</v>
      </c>
      <c r="L3" s="68">
        <v>564</v>
      </c>
      <c r="M3" s="68">
        <v>728</v>
      </c>
      <c r="N3" s="68">
        <v>737</v>
      </c>
      <c r="O3" s="68">
        <v>693</v>
      </c>
      <c r="P3" s="68">
        <v>617</v>
      </c>
      <c r="Q3" s="68">
        <v>657</v>
      </c>
      <c r="R3" s="68">
        <v>581</v>
      </c>
      <c r="S3" s="68">
        <v>542</v>
      </c>
      <c r="T3" s="68">
        <v>448</v>
      </c>
      <c r="U3" s="68">
        <v>336</v>
      </c>
      <c r="V3" s="68">
        <v>413</v>
      </c>
      <c r="W3" s="68">
        <v>380</v>
      </c>
      <c r="X3" s="68">
        <v>410</v>
      </c>
      <c r="Y3" s="68">
        <v>427</v>
      </c>
      <c r="Z3" s="68">
        <v>435</v>
      </c>
      <c r="AA3" s="68">
        <v>489</v>
      </c>
      <c r="AB3" s="68">
        <v>541</v>
      </c>
      <c r="AC3" s="68">
        <v>695</v>
      </c>
      <c r="AD3" s="68">
        <v>668</v>
      </c>
      <c r="AE3" s="68">
        <v>657</v>
      </c>
      <c r="AF3" s="68">
        <v>687</v>
      </c>
      <c r="AG3" s="68">
        <v>669</v>
      </c>
      <c r="AH3" s="68">
        <v>675</v>
      </c>
      <c r="AI3" s="68">
        <v>552</v>
      </c>
      <c r="AJ3" s="68">
        <v>446</v>
      </c>
      <c r="AK3" s="68">
        <v>405</v>
      </c>
      <c r="AL3" s="68">
        <v>518</v>
      </c>
    </row>
    <row r="4" spans="1:38" x14ac:dyDescent="0.25">
      <c r="A4" s="67" t="s">
        <v>11</v>
      </c>
      <c r="B4" s="67" t="s">
        <v>102</v>
      </c>
      <c r="C4" s="67">
        <v>3504800</v>
      </c>
      <c r="D4" s="67">
        <v>350480</v>
      </c>
      <c r="E4" s="67" t="s">
        <v>38</v>
      </c>
      <c r="F4" s="67">
        <v>2030</v>
      </c>
      <c r="G4" s="68">
        <v>190</v>
      </c>
      <c r="H4" s="68">
        <v>206</v>
      </c>
      <c r="I4" s="68">
        <v>222</v>
      </c>
      <c r="J4" s="68">
        <v>233</v>
      </c>
      <c r="K4" s="68">
        <v>227</v>
      </c>
      <c r="L4" s="68">
        <v>230</v>
      </c>
      <c r="M4" s="68">
        <v>312</v>
      </c>
      <c r="N4" s="68">
        <v>335</v>
      </c>
      <c r="O4" s="68">
        <v>339</v>
      </c>
      <c r="P4" s="68">
        <v>336</v>
      </c>
      <c r="Q4" s="68">
        <v>296</v>
      </c>
      <c r="R4" s="68">
        <v>266</v>
      </c>
      <c r="S4" s="68">
        <v>284</v>
      </c>
      <c r="T4" s="68">
        <v>261</v>
      </c>
      <c r="U4" s="68">
        <v>184</v>
      </c>
      <c r="V4" s="68">
        <v>265</v>
      </c>
      <c r="W4" s="68">
        <v>182</v>
      </c>
      <c r="X4" s="68">
        <v>197</v>
      </c>
      <c r="Y4" s="68">
        <v>212</v>
      </c>
      <c r="Z4" s="68">
        <v>224</v>
      </c>
      <c r="AA4" s="68">
        <v>235</v>
      </c>
      <c r="AB4" s="68">
        <v>236</v>
      </c>
      <c r="AC4" s="68">
        <v>302</v>
      </c>
      <c r="AD4" s="68">
        <v>311</v>
      </c>
      <c r="AE4" s="68">
        <v>320</v>
      </c>
      <c r="AF4" s="68">
        <v>332</v>
      </c>
      <c r="AG4" s="68">
        <v>349</v>
      </c>
      <c r="AH4" s="68">
        <v>310</v>
      </c>
      <c r="AI4" s="68">
        <v>301</v>
      </c>
      <c r="AJ4" s="68">
        <v>300</v>
      </c>
      <c r="AK4" s="68">
        <v>226</v>
      </c>
      <c r="AL4" s="68">
        <v>405</v>
      </c>
    </row>
    <row r="5" spans="1:38" x14ac:dyDescent="0.25">
      <c r="A5" s="67" t="s">
        <v>12</v>
      </c>
      <c r="B5" s="67" t="s">
        <v>12</v>
      </c>
      <c r="C5" s="67">
        <v>3511300</v>
      </c>
      <c r="D5" s="67">
        <v>351130</v>
      </c>
      <c r="E5" s="67" t="s">
        <v>38</v>
      </c>
      <c r="F5" s="67">
        <v>2030</v>
      </c>
      <c r="G5" s="68">
        <v>208</v>
      </c>
      <c r="H5" s="68">
        <v>226</v>
      </c>
      <c r="I5" s="68">
        <v>236</v>
      </c>
      <c r="J5" s="68">
        <v>242</v>
      </c>
      <c r="K5" s="68">
        <v>264</v>
      </c>
      <c r="L5" s="68">
        <v>317</v>
      </c>
      <c r="M5" s="68">
        <v>372</v>
      </c>
      <c r="N5" s="68">
        <v>363</v>
      </c>
      <c r="O5" s="68">
        <v>382</v>
      </c>
      <c r="P5" s="68">
        <v>335</v>
      </c>
      <c r="Q5" s="68">
        <v>343</v>
      </c>
      <c r="R5" s="68">
        <v>310</v>
      </c>
      <c r="S5" s="68">
        <v>285</v>
      </c>
      <c r="T5" s="68">
        <v>231</v>
      </c>
      <c r="U5" s="68">
        <v>208</v>
      </c>
      <c r="V5" s="68">
        <v>282</v>
      </c>
      <c r="W5" s="68">
        <v>199</v>
      </c>
      <c r="X5" s="68">
        <v>216</v>
      </c>
      <c r="Y5" s="68">
        <v>226</v>
      </c>
      <c r="Z5" s="68">
        <v>232</v>
      </c>
      <c r="AA5" s="68">
        <v>239</v>
      </c>
      <c r="AB5" s="68">
        <v>298</v>
      </c>
      <c r="AC5" s="68">
        <v>364</v>
      </c>
      <c r="AD5" s="68">
        <v>358</v>
      </c>
      <c r="AE5" s="68">
        <v>376</v>
      </c>
      <c r="AF5" s="68">
        <v>365</v>
      </c>
      <c r="AG5" s="68">
        <v>362</v>
      </c>
      <c r="AH5" s="68">
        <v>300</v>
      </c>
      <c r="AI5" s="68">
        <v>296</v>
      </c>
      <c r="AJ5" s="68">
        <v>253</v>
      </c>
      <c r="AK5" s="68">
        <v>228</v>
      </c>
      <c r="AL5" s="68">
        <v>389</v>
      </c>
    </row>
    <row r="6" spans="1:38" x14ac:dyDescent="0.25">
      <c r="A6" s="67" t="s">
        <v>13</v>
      </c>
      <c r="B6" s="67" t="s">
        <v>103</v>
      </c>
      <c r="C6" s="67">
        <v>3517505</v>
      </c>
      <c r="D6" s="67">
        <v>351750</v>
      </c>
      <c r="E6" s="67" t="s">
        <v>38</v>
      </c>
      <c r="F6" s="67">
        <v>2030</v>
      </c>
      <c r="G6" s="68">
        <v>541</v>
      </c>
      <c r="H6" s="68">
        <v>582</v>
      </c>
      <c r="I6" s="68">
        <v>606</v>
      </c>
      <c r="J6" s="68">
        <v>615</v>
      </c>
      <c r="K6" s="68">
        <v>646</v>
      </c>
      <c r="L6" s="68">
        <v>712</v>
      </c>
      <c r="M6" s="68">
        <v>857</v>
      </c>
      <c r="N6" s="68">
        <v>961</v>
      </c>
      <c r="O6" s="68">
        <v>1099</v>
      </c>
      <c r="P6" s="68">
        <v>904</v>
      </c>
      <c r="Q6" s="68">
        <v>824</v>
      </c>
      <c r="R6" s="68">
        <v>733</v>
      </c>
      <c r="S6" s="68">
        <v>696</v>
      </c>
      <c r="T6" s="68">
        <v>573</v>
      </c>
      <c r="U6" s="68">
        <v>419</v>
      </c>
      <c r="V6" s="68">
        <v>567</v>
      </c>
      <c r="W6" s="68">
        <v>517</v>
      </c>
      <c r="X6" s="68">
        <v>557</v>
      </c>
      <c r="Y6" s="68">
        <v>580</v>
      </c>
      <c r="Z6" s="68">
        <v>590</v>
      </c>
      <c r="AA6" s="68">
        <v>611</v>
      </c>
      <c r="AB6" s="68">
        <v>737</v>
      </c>
      <c r="AC6" s="68">
        <v>901</v>
      </c>
      <c r="AD6" s="68">
        <v>887</v>
      </c>
      <c r="AE6" s="68">
        <v>953</v>
      </c>
      <c r="AF6" s="68">
        <v>884</v>
      </c>
      <c r="AG6" s="68">
        <v>820</v>
      </c>
      <c r="AH6" s="68">
        <v>749</v>
      </c>
      <c r="AI6" s="68">
        <v>701</v>
      </c>
      <c r="AJ6" s="68">
        <v>587</v>
      </c>
      <c r="AK6" s="68">
        <v>490</v>
      </c>
      <c r="AL6" s="68">
        <v>751</v>
      </c>
    </row>
    <row r="7" spans="1:38" x14ac:dyDescent="0.25">
      <c r="A7" s="67" t="s">
        <v>14</v>
      </c>
      <c r="B7" s="67" t="s">
        <v>104</v>
      </c>
      <c r="C7" s="67">
        <v>3519402</v>
      </c>
      <c r="D7" s="67">
        <v>351940</v>
      </c>
      <c r="E7" s="67" t="s">
        <v>38</v>
      </c>
      <c r="F7" s="67">
        <v>2030</v>
      </c>
      <c r="G7" s="68">
        <v>324</v>
      </c>
      <c r="H7" s="68">
        <v>353</v>
      </c>
      <c r="I7" s="68">
        <v>371</v>
      </c>
      <c r="J7" s="68">
        <v>369</v>
      </c>
      <c r="K7" s="68">
        <v>371</v>
      </c>
      <c r="L7" s="68">
        <v>364</v>
      </c>
      <c r="M7" s="68">
        <v>402</v>
      </c>
      <c r="N7" s="68">
        <v>492</v>
      </c>
      <c r="O7" s="68">
        <v>599</v>
      </c>
      <c r="P7" s="68">
        <v>577</v>
      </c>
      <c r="Q7" s="68">
        <v>436</v>
      </c>
      <c r="R7" s="68">
        <v>370</v>
      </c>
      <c r="S7" s="68">
        <v>336</v>
      </c>
      <c r="T7" s="68">
        <v>294</v>
      </c>
      <c r="U7" s="68">
        <v>262</v>
      </c>
      <c r="V7" s="68">
        <v>324</v>
      </c>
      <c r="W7" s="68">
        <v>309</v>
      </c>
      <c r="X7" s="68">
        <v>337</v>
      </c>
      <c r="Y7" s="68">
        <v>355</v>
      </c>
      <c r="Z7" s="68">
        <v>354</v>
      </c>
      <c r="AA7" s="68">
        <v>352</v>
      </c>
      <c r="AB7" s="68">
        <v>371</v>
      </c>
      <c r="AC7" s="68">
        <v>486</v>
      </c>
      <c r="AD7" s="68">
        <v>510</v>
      </c>
      <c r="AE7" s="68">
        <v>544</v>
      </c>
      <c r="AF7" s="68">
        <v>476</v>
      </c>
      <c r="AG7" s="68">
        <v>432</v>
      </c>
      <c r="AH7" s="68">
        <v>332</v>
      </c>
      <c r="AI7" s="68">
        <v>369</v>
      </c>
      <c r="AJ7" s="68">
        <v>342</v>
      </c>
      <c r="AK7" s="68">
        <v>315</v>
      </c>
      <c r="AL7" s="68">
        <v>524</v>
      </c>
    </row>
    <row r="8" spans="1:38" x14ac:dyDescent="0.25">
      <c r="A8" s="67" t="s">
        <v>15</v>
      </c>
      <c r="B8" s="67" t="s">
        <v>105</v>
      </c>
      <c r="C8" s="67">
        <v>3519808</v>
      </c>
      <c r="D8" s="67">
        <v>351980</v>
      </c>
      <c r="E8" s="67" t="s">
        <v>38</v>
      </c>
      <c r="F8" s="67">
        <v>2030</v>
      </c>
      <c r="G8" s="68">
        <v>249</v>
      </c>
      <c r="H8" s="68">
        <v>266</v>
      </c>
      <c r="I8" s="68">
        <v>285</v>
      </c>
      <c r="J8" s="68">
        <v>296</v>
      </c>
      <c r="K8" s="68">
        <v>271</v>
      </c>
      <c r="L8" s="68">
        <v>297</v>
      </c>
      <c r="M8" s="68">
        <v>304</v>
      </c>
      <c r="N8" s="68">
        <v>292</v>
      </c>
      <c r="O8" s="68">
        <v>402</v>
      </c>
      <c r="P8" s="68">
        <v>370</v>
      </c>
      <c r="Q8" s="68">
        <v>297</v>
      </c>
      <c r="R8" s="68">
        <v>237</v>
      </c>
      <c r="S8" s="68">
        <v>214</v>
      </c>
      <c r="T8" s="68">
        <v>180</v>
      </c>
      <c r="U8" s="68">
        <v>134</v>
      </c>
      <c r="V8" s="68">
        <v>174</v>
      </c>
      <c r="W8" s="68">
        <v>237</v>
      </c>
      <c r="X8" s="68">
        <v>253</v>
      </c>
      <c r="Y8" s="68">
        <v>272</v>
      </c>
      <c r="Z8" s="68">
        <v>281</v>
      </c>
      <c r="AA8" s="68">
        <v>246</v>
      </c>
      <c r="AB8" s="68">
        <v>241</v>
      </c>
      <c r="AC8" s="68">
        <v>293</v>
      </c>
      <c r="AD8" s="68">
        <v>313</v>
      </c>
      <c r="AE8" s="68">
        <v>329</v>
      </c>
      <c r="AF8" s="68">
        <v>320</v>
      </c>
      <c r="AG8" s="68">
        <v>287</v>
      </c>
      <c r="AH8" s="68">
        <v>249</v>
      </c>
      <c r="AI8" s="68">
        <v>232</v>
      </c>
      <c r="AJ8" s="68">
        <v>200</v>
      </c>
      <c r="AK8" s="68">
        <v>166</v>
      </c>
      <c r="AL8" s="68">
        <v>238</v>
      </c>
    </row>
    <row r="9" spans="1:38" x14ac:dyDescent="0.25">
      <c r="A9" s="67" t="s">
        <v>16</v>
      </c>
      <c r="B9" s="67" t="s">
        <v>106</v>
      </c>
      <c r="C9" s="67">
        <v>3521150</v>
      </c>
      <c r="D9" s="67">
        <v>352115</v>
      </c>
      <c r="E9" s="67" t="s">
        <v>38</v>
      </c>
      <c r="F9" s="67">
        <v>2030</v>
      </c>
      <c r="G9" s="68">
        <v>142</v>
      </c>
      <c r="H9" s="68">
        <v>152</v>
      </c>
      <c r="I9" s="68">
        <v>157</v>
      </c>
      <c r="J9" s="68">
        <v>158</v>
      </c>
      <c r="K9" s="68">
        <v>176</v>
      </c>
      <c r="L9" s="68">
        <v>193</v>
      </c>
      <c r="M9" s="68">
        <v>250</v>
      </c>
      <c r="N9" s="68">
        <v>250</v>
      </c>
      <c r="O9" s="68">
        <v>240</v>
      </c>
      <c r="P9" s="68">
        <v>184</v>
      </c>
      <c r="Q9" s="68">
        <v>200</v>
      </c>
      <c r="R9" s="68">
        <v>168</v>
      </c>
      <c r="S9" s="68">
        <v>164</v>
      </c>
      <c r="T9" s="68">
        <v>124</v>
      </c>
      <c r="U9" s="68">
        <v>109</v>
      </c>
      <c r="V9" s="68">
        <v>166</v>
      </c>
      <c r="W9" s="68">
        <v>136</v>
      </c>
      <c r="X9" s="68">
        <v>146</v>
      </c>
      <c r="Y9" s="68">
        <v>150</v>
      </c>
      <c r="Z9" s="68">
        <v>150</v>
      </c>
      <c r="AA9" s="68">
        <v>148</v>
      </c>
      <c r="AB9" s="68">
        <v>192</v>
      </c>
      <c r="AC9" s="68">
        <v>225</v>
      </c>
      <c r="AD9" s="68">
        <v>233</v>
      </c>
      <c r="AE9" s="68">
        <v>225</v>
      </c>
      <c r="AF9" s="68">
        <v>214</v>
      </c>
      <c r="AG9" s="68">
        <v>196</v>
      </c>
      <c r="AH9" s="68">
        <v>174</v>
      </c>
      <c r="AI9" s="68">
        <v>160</v>
      </c>
      <c r="AJ9" s="68">
        <v>162</v>
      </c>
      <c r="AK9" s="68">
        <v>121</v>
      </c>
      <c r="AL9" s="68">
        <v>211</v>
      </c>
    </row>
    <row r="10" spans="1:38" x14ac:dyDescent="0.25">
      <c r="A10" s="67" t="s">
        <v>17</v>
      </c>
      <c r="B10" s="67" t="s">
        <v>107</v>
      </c>
      <c r="C10" s="67">
        <v>3521507</v>
      </c>
      <c r="D10" s="67">
        <v>352150</v>
      </c>
      <c r="E10" s="67" t="s">
        <v>38</v>
      </c>
      <c r="F10" s="67">
        <v>2030</v>
      </c>
      <c r="G10" s="68">
        <v>202</v>
      </c>
      <c r="H10" s="68">
        <v>210</v>
      </c>
      <c r="I10" s="68">
        <v>215</v>
      </c>
      <c r="J10" s="68">
        <v>218</v>
      </c>
      <c r="K10" s="68">
        <v>240</v>
      </c>
      <c r="L10" s="68">
        <v>231</v>
      </c>
      <c r="M10" s="68">
        <v>304</v>
      </c>
      <c r="N10" s="68">
        <v>338</v>
      </c>
      <c r="O10" s="68">
        <v>449</v>
      </c>
      <c r="P10" s="68">
        <v>388</v>
      </c>
      <c r="Q10" s="68">
        <v>318</v>
      </c>
      <c r="R10" s="68">
        <v>229</v>
      </c>
      <c r="S10" s="68">
        <v>202</v>
      </c>
      <c r="T10" s="68">
        <v>185</v>
      </c>
      <c r="U10" s="68">
        <v>168</v>
      </c>
      <c r="V10" s="68">
        <v>217</v>
      </c>
      <c r="W10" s="68">
        <v>193</v>
      </c>
      <c r="X10" s="68">
        <v>200</v>
      </c>
      <c r="Y10" s="68">
        <v>205</v>
      </c>
      <c r="Z10" s="68">
        <v>209</v>
      </c>
      <c r="AA10" s="68">
        <v>267</v>
      </c>
      <c r="AB10" s="68">
        <v>259</v>
      </c>
      <c r="AC10" s="68">
        <v>275</v>
      </c>
      <c r="AD10" s="68">
        <v>268</v>
      </c>
      <c r="AE10" s="68">
        <v>311</v>
      </c>
      <c r="AF10" s="68">
        <v>298</v>
      </c>
      <c r="AG10" s="68">
        <v>253</v>
      </c>
      <c r="AH10" s="68">
        <v>238</v>
      </c>
      <c r="AI10" s="68">
        <v>224</v>
      </c>
      <c r="AJ10" s="68">
        <v>214</v>
      </c>
      <c r="AK10" s="68">
        <v>182</v>
      </c>
      <c r="AL10" s="68">
        <v>287</v>
      </c>
    </row>
    <row r="11" spans="1:38" x14ac:dyDescent="0.25">
      <c r="A11" s="67" t="s">
        <v>18</v>
      </c>
      <c r="B11" s="67" t="s">
        <v>18</v>
      </c>
      <c r="C11" s="67">
        <v>3524501</v>
      </c>
      <c r="D11" s="67">
        <v>352450</v>
      </c>
      <c r="E11" s="67" t="s">
        <v>38</v>
      </c>
      <c r="F11" s="67">
        <v>2030</v>
      </c>
      <c r="G11" s="68">
        <v>189</v>
      </c>
      <c r="H11" s="68">
        <v>203</v>
      </c>
      <c r="I11" s="68">
        <v>208</v>
      </c>
      <c r="J11" s="68">
        <v>208</v>
      </c>
      <c r="K11" s="68">
        <v>235</v>
      </c>
      <c r="L11" s="68">
        <v>286</v>
      </c>
      <c r="M11" s="68">
        <v>324</v>
      </c>
      <c r="N11" s="68">
        <v>326</v>
      </c>
      <c r="O11" s="68">
        <v>349</v>
      </c>
      <c r="P11" s="68">
        <v>352</v>
      </c>
      <c r="Q11" s="68">
        <v>294</v>
      </c>
      <c r="R11" s="68">
        <v>219</v>
      </c>
      <c r="S11" s="68">
        <v>208</v>
      </c>
      <c r="T11" s="68">
        <v>176</v>
      </c>
      <c r="U11" s="68">
        <v>131</v>
      </c>
      <c r="V11" s="68">
        <v>152</v>
      </c>
      <c r="W11" s="68">
        <v>181</v>
      </c>
      <c r="X11" s="68">
        <v>194</v>
      </c>
      <c r="Y11" s="68">
        <v>200</v>
      </c>
      <c r="Z11" s="68">
        <v>201</v>
      </c>
      <c r="AA11" s="68">
        <v>224</v>
      </c>
      <c r="AB11" s="68">
        <v>244</v>
      </c>
      <c r="AC11" s="68">
        <v>327</v>
      </c>
      <c r="AD11" s="68">
        <v>326</v>
      </c>
      <c r="AE11" s="68">
        <v>332</v>
      </c>
      <c r="AF11" s="68">
        <v>314</v>
      </c>
      <c r="AG11" s="68">
        <v>280</v>
      </c>
      <c r="AH11" s="68">
        <v>252</v>
      </c>
      <c r="AI11" s="68">
        <v>222</v>
      </c>
      <c r="AJ11" s="68">
        <v>204</v>
      </c>
      <c r="AK11" s="68">
        <v>147</v>
      </c>
      <c r="AL11" s="68">
        <v>185</v>
      </c>
    </row>
    <row r="12" spans="1:38" x14ac:dyDescent="0.25">
      <c r="A12" s="67" t="s">
        <v>19</v>
      </c>
      <c r="B12" s="67" t="s">
        <v>108</v>
      </c>
      <c r="C12" s="67">
        <v>3525706</v>
      </c>
      <c r="D12" s="67">
        <v>352570</v>
      </c>
      <c r="E12" s="67" t="s">
        <v>38</v>
      </c>
      <c r="F12" s="67">
        <v>2030</v>
      </c>
      <c r="G12" s="68">
        <v>946</v>
      </c>
      <c r="H12" s="68">
        <v>1024</v>
      </c>
      <c r="I12" s="68">
        <v>1080</v>
      </c>
      <c r="J12" s="68">
        <v>1097</v>
      </c>
      <c r="K12" s="68">
        <v>1052</v>
      </c>
      <c r="L12" s="68">
        <v>1298</v>
      </c>
      <c r="M12" s="68">
        <v>1461</v>
      </c>
      <c r="N12" s="68">
        <v>1597</v>
      </c>
      <c r="O12" s="68">
        <v>1656</v>
      </c>
      <c r="P12" s="68">
        <v>1600</v>
      </c>
      <c r="Q12" s="68">
        <v>1343</v>
      </c>
      <c r="R12" s="68">
        <v>1132</v>
      </c>
      <c r="S12" s="68">
        <v>1045</v>
      </c>
      <c r="T12" s="68">
        <v>877</v>
      </c>
      <c r="U12" s="68">
        <v>755</v>
      </c>
      <c r="V12" s="68">
        <v>916</v>
      </c>
      <c r="W12" s="68">
        <v>903</v>
      </c>
      <c r="X12" s="68">
        <v>978</v>
      </c>
      <c r="Y12" s="68">
        <v>1032</v>
      </c>
      <c r="Z12" s="68">
        <v>1050</v>
      </c>
      <c r="AA12" s="68">
        <v>1058</v>
      </c>
      <c r="AB12" s="68">
        <v>1177</v>
      </c>
      <c r="AC12" s="68">
        <v>1492</v>
      </c>
      <c r="AD12" s="68">
        <v>1626</v>
      </c>
      <c r="AE12" s="68">
        <v>1615</v>
      </c>
      <c r="AF12" s="68">
        <v>1437</v>
      </c>
      <c r="AG12" s="68">
        <v>1377</v>
      </c>
      <c r="AH12" s="68">
        <v>1164</v>
      </c>
      <c r="AI12" s="68">
        <v>1177</v>
      </c>
      <c r="AJ12" s="68">
        <v>1059</v>
      </c>
      <c r="AK12" s="68">
        <v>871</v>
      </c>
      <c r="AL12" s="68">
        <v>1233</v>
      </c>
    </row>
    <row r="13" spans="1:38" x14ac:dyDescent="0.25">
      <c r="A13" s="67" t="s">
        <v>20</v>
      </c>
      <c r="B13" s="67" t="s">
        <v>20</v>
      </c>
      <c r="C13" s="67">
        <v>3528106</v>
      </c>
      <c r="D13" s="67">
        <v>352810</v>
      </c>
      <c r="E13" s="67" t="s">
        <v>38</v>
      </c>
      <c r="F13" s="67">
        <v>2030</v>
      </c>
      <c r="G13" s="68">
        <v>148</v>
      </c>
      <c r="H13" s="68">
        <v>164</v>
      </c>
      <c r="I13" s="68">
        <v>178</v>
      </c>
      <c r="J13" s="68">
        <v>185</v>
      </c>
      <c r="K13" s="68">
        <v>220</v>
      </c>
      <c r="L13" s="68">
        <v>208</v>
      </c>
      <c r="M13" s="68">
        <v>262</v>
      </c>
      <c r="N13" s="68">
        <v>287</v>
      </c>
      <c r="O13" s="68">
        <v>302</v>
      </c>
      <c r="P13" s="68">
        <v>319</v>
      </c>
      <c r="Q13" s="68">
        <v>266</v>
      </c>
      <c r="R13" s="68">
        <v>267</v>
      </c>
      <c r="S13" s="68">
        <v>279</v>
      </c>
      <c r="T13" s="68">
        <v>228</v>
      </c>
      <c r="U13" s="68">
        <v>184</v>
      </c>
      <c r="V13" s="68">
        <v>284</v>
      </c>
      <c r="W13" s="68">
        <v>142</v>
      </c>
      <c r="X13" s="68">
        <v>156</v>
      </c>
      <c r="Y13" s="68">
        <v>170</v>
      </c>
      <c r="Z13" s="68">
        <v>177</v>
      </c>
      <c r="AA13" s="68">
        <v>211</v>
      </c>
      <c r="AB13" s="68">
        <v>196</v>
      </c>
      <c r="AC13" s="68">
        <v>236</v>
      </c>
      <c r="AD13" s="68">
        <v>288</v>
      </c>
      <c r="AE13" s="68">
        <v>290</v>
      </c>
      <c r="AF13" s="68">
        <v>295</v>
      </c>
      <c r="AG13" s="68">
        <v>265</v>
      </c>
      <c r="AH13" s="68">
        <v>246</v>
      </c>
      <c r="AI13" s="68">
        <v>258</v>
      </c>
      <c r="AJ13" s="68">
        <v>259</v>
      </c>
      <c r="AK13" s="68">
        <v>236</v>
      </c>
      <c r="AL13" s="68">
        <v>392</v>
      </c>
    </row>
    <row r="14" spans="1:38" x14ac:dyDescent="0.25">
      <c r="A14" s="67" t="s">
        <v>21</v>
      </c>
      <c r="B14" s="67" t="s">
        <v>109</v>
      </c>
      <c r="C14" s="67">
        <v>3529500</v>
      </c>
      <c r="D14" s="67">
        <v>352950</v>
      </c>
      <c r="E14" s="67" t="s">
        <v>38</v>
      </c>
      <c r="F14" s="67">
        <v>2030</v>
      </c>
      <c r="G14" s="68">
        <v>106</v>
      </c>
      <c r="H14" s="68">
        <v>118</v>
      </c>
      <c r="I14" s="68">
        <v>123</v>
      </c>
      <c r="J14" s="68">
        <v>120</v>
      </c>
      <c r="K14" s="68">
        <v>133</v>
      </c>
      <c r="L14" s="68">
        <v>156</v>
      </c>
      <c r="M14" s="68">
        <v>232</v>
      </c>
      <c r="N14" s="68">
        <v>218</v>
      </c>
      <c r="O14" s="68">
        <v>252</v>
      </c>
      <c r="P14" s="68">
        <v>249</v>
      </c>
      <c r="Q14" s="68">
        <v>169</v>
      </c>
      <c r="R14" s="68">
        <v>135</v>
      </c>
      <c r="S14" s="68">
        <v>169</v>
      </c>
      <c r="T14" s="68">
        <v>148</v>
      </c>
      <c r="U14" s="68">
        <v>115</v>
      </c>
      <c r="V14" s="68">
        <v>150</v>
      </c>
      <c r="W14" s="68">
        <v>101</v>
      </c>
      <c r="X14" s="68">
        <v>113</v>
      </c>
      <c r="Y14" s="68">
        <v>117</v>
      </c>
      <c r="Z14" s="68">
        <v>116</v>
      </c>
      <c r="AA14" s="68">
        <v>134</v>
      </c>
      <c r="AB14" s="68">
        <v>160</v>
      </c>
      <c r="AC14" s="68">
        <v>211</v>
      </c>
      <c r="AD14" s="68">
        <v>219</v>
      </c>
      <c r="AE14" s="68">
        <v>240</v>
      </c>
      <c r="AF14" s="68">
        <v>186</v>
      </c>
      <c r="AG14" s="68">
        <v>184</v>
      </c>
      <c r="AH14" s="68">
        <v>159</v>
      </c>
      <c r="AI14" s="68">
        <v>185</v>
      </c>
      <c r="AJ14" s="68">
        <v>159</v>
      </c>
      <c r="AK14" s="68">
        <v>102</v>
      </c>
      <c r="AL14" s="68">
        <v>212</v>
      </c>
    </row>
    <row r="15" spans="1:38" x14ac:dyDescent="0.25">
      <c r="A15" s="67" t="s">
        <v>22</v>
      </c>
      <c r="B15" s="67" t="s">
        <v>22</v>
      </c>
      <c r="C15" s="67">
        <v>3530300</v>
      </c>
      <c r="D15" s="67">
        <v>353030</v>
      </c>
      <c r="E15" s="67" t="s">
        <v>38</v>
      </c>
      <c r="F15" s="67">
        <v>2030</v>
      </c>
      <c r="G15" s="68">
        <v>1365</v>
      </c>
      <c r="H15" s="68">
        <v>1483</v>
      </c>
      <c r="I15" s="68">
        <v>1583</v>
      </c>
      <c r="J15" s="68">
        <v>1649</v>
      </c>
      <c r="K15" s="68">
        <v>1699</v>
      </c>
      <c r="L15" s="68">
        <v>1872</v>
      </c>
      <c r="M15" s="68">
        <v>2198</v>
      </c>
      <c r="N15" s="68">
        <v>2387</v>
      </c>
      <c r="O15" s="68">
        <v>2465</v>
      </c>
      <c r="P15" s="68">
        <v>2268</v>
      </c>
      <c r="Q15" s="68">
        <v>2266</v>
      </c>
      <c r="R15" s="68">
        <v>1968</v>
      </c>
      <c r="S15" s="68">
        <v>1854</v>
      </c>
      <c r="T15" s="68">
        <v>1612</v>
      </c>
      <c r="U15" s="68">
        <v>1231</v>
      </c>
      <c r="V15" s="68">
        <v>1513</v>
      </c>
      <c r="W15" s="68">
        <v>1303</v>
      </c>
      <c r="X15" s="68">
        <v>1417</v>
      </c>
      <c r="Y15" s="68">
        <v>1512</v>
      </c>
      <c r="Z15" s="68">
        <v>1577</v>
      </c>
      <c r="AA15" s="68">
        <v>1640</v>
      </c>
      <c r="AB15" s="68">
        <v>1800</v>
      </c>
      <c r="AC15" s="68">
        <v>2157</v>
      </c>
      <c r="AD15" s="68">
        <v>2296</v>
      </c>
      <c r="AE15" s="68">
        <v>2447</v>
      </c>
      <c r="AF15" s="68">
        <v>2342</v>
      </c>
      <c r="AG15" s="68">
        <v>2295</v>
      </c>
      <c r="AH15" s="68">
        <v>2155</v>
      </c>
      <c r="AI15" s="68">
        <v>2080</v>
      </c>
      <c r="AJ15" s="68">
        <v>1811</v>
      </c>
      <c r="AK15" s="68">
        <v>1490</v>
      </c>
      <c r="AL15" s="68">
        <v>2281</v>
      </c>
    </row>
    <row r="16" spans="1:38" x14ac:dyDescent="0.25">
      <c r="A16" s="67" t="s">
        <v>23</v>
      </c>
      <c r="B16" s="67" t="s">
        <v>110</v>
      </c>
      <c r="C16" s="67">
        <v>3530409</v>
      </c>
      <c r="D16" s="67">
        <v>353040</v>
      </c>
      <c r="E16" s="67" t="s">
        <v>38</v>
      </c>
      <c r="F16" s="67">
        <v>2030</v>
      </c>
      <c r="G16" s="68">
        <v>133</v>
      </c>
      <c r="H16" s="68">
        <v>141</v>
      </c>
      <c r="I16" s="68">
        <v>145</v>
      </c>
      <c r="J16" s="68">
        <v>146</v>
      </c>
      <c r="K16" s="68">
        <v>164</v>
      </c>
      <c r="L16" s="68">
        <v>167</v>
      </c>
      <c r="M16" s="68">
        <v>224</v>
      </c>
      <c r="N16" s="68">
        <v>200</v>
      </c>
      <c r="O16" s="68">
        <v>176</v>
      </c>
      <c r="P16" s="68">
        <v>180</v>
      </c>
      <c r="Q16" s="68">
        <v>201</v>
      </c>
      <c r="R16" s="68">
        <v>137</v>
      </c>
      <c r="S16" s="68">
        <v>149</v>
      </c>
      <c r="T16" s="68">
        <v>116</v>
      </c>
      <c r="U16" s="68">
        <v>106</v>
      </c>
      <c r="V16" s="68">
        <v>142</v>
      </c>
      <c r="W16" s="68">
        <v>127</v>
      </c>
      <c r="X16" s="68">
        <v>134</v>
      </c>
      <c r="Y16" s="68">
        <v>138</v>
      </c>
      <c r="Z16" s="68">
        <v>139</v>
      </c>
      <c r="AA16" s="68">
        <v>133</v>
      </c>
      <c r="AB16" s="68">
        <v>178</v>
      </c>
      <c r="AC16" s="68">
        <v>191</v>
      </c>
      <c r="AD16" s="68">
        <v>196</v>
      </c>
      <c r="AE16" s="68">
        <v>206</v>
      </c>
      <c r="AF16" s="68">
        <v>183</v>
      </c>
      <c r="AG16" s="68">
        <v>157</v>
      </c>
      <c r="AH16" s="68">
        <v>151</v>
      </c>
      <c r="AI16" s="68">
        <v>152</v>
      </c>
      <c r="AJ16" s="68">
        <v>122</v>
      </c>
      <c r="AK16" s="68">
        <v>94</v>
      </c>
      <c r="AL16" s="68">
        <v>176</v>
      </c>
    </row>
    <row r="17" spans="1:38" x14ac:dyDescent="0.25">
      <c r="A17" s="67" t="s">
        <v>24</v>
      </c>
      <c r="B17" s="67" t="s">
        <v>111</v>
      </c>
      <c r="C17" s="67">
        <v>3531407</v>
      </c>
      <c r="D17" s="67">
        <v>353140</v>
      </c>
      <c r="E17" s="67" t="s">
        <v>38</v>
      </c>
      <c r="F17" s="67">
        <v>2030</v>
      </c>
      <c r="G17" s="68">
        <v>527</v>
      </c>
      <c r="H17" s="68">
        <v>575</v>
      </c>
      <c r="I17" s="68">
        <v>616</v>
      </c>
      <c r="J17" s="68">
        <v>641</v>
      </c>
      <c r="K17" s="68">
        <v>689</v>
      </c>
      <c r="L17" s="68">
        <v>736</v>
      </c>
      <c r="M17" s="68">
        <v>815</v>
      </c>
      <c r="N17" s="68">
        <v>924</v>
      </c>
      <c r="O17" s="68">
        <v>1062</v>
      </c>
      <c r="P17" s="68">
        <v>1048</v>
      </c>
      <c r="Q17" s="68">
        <v>888</v>
      </c>
      <c r="R17" s="68">
        <v>773</v>
      </c>
      <c r="S17" s="68">
        <v>730</v>
      </c>
      <c r="T17" s="68">
        <v>631</v>
      </c>
      <c r="U17" s="68">
        <v>492</v>
      </c>
      <c r="V17" s="68">
        <v>682</v>
      </c>
      <c r="W17" s="68">
        <v>504</v>
      </c>
      <c r="X17" s="68">
        <v>550</v>
      </c>
      <c r="Y17" s="68">
        <v>590</v>
      </c>
      <c r="Z17" s="68">
        <v>616</v>
      </c>
      <c r="AA17" s="68">
        <v>685</v>
      </c>
      <c r="AB17" s="68">
        <v>722</v>
      </c>
      <c r="AC17" s="68">
        <v>784</v>
      </c>
      <c r="AD17" s="68">
        <v>943</v>
      </c>
      <c r="AE17" s="68">
        <v>1031</v>
      </c>
      <c r="AF17" s="68">
        <v>955</v>
      </c>
      <c r="AG17" s="68">
        <v>905</v>
      </c>
      <c r="AH17" s="68">
        <v>816</v>
      </c>
      <c r="AI17" s="68">
        <v>807</v>
      </c>
      <c r="AJ17" s="68">
        <v>706</v>
      </c>
      <c r="AK17" s="68">
        <v>634</v>
      </c>
      <c r="AL17" s="68">
        <v>1057</v>
      </c>
    </row>
    <row r="18" spans="1:38" x14ac:dyDescent="0.25">
      <c r="A18" s="67" t="s">
        <v>25</v>
      </c>
      <c r="B18" s="67" t="s">
        <v>25</v>
      </c>
      <c r="C18" s="67">
        <v>3532504</v>
      </c>
      <c r="D18" s="67">
        <v>353250</v>
      </c>
      <c r="E18" s="67" t="s">
        <v>38</v>
      </c>
      <c r="F18" s="67">
        <v>2030</v>
      </c>
      <c r="G18" s="68">
        <v>141</v>
      </c>
      <c r="H18" s="68">
        <v>161</v>
      </c>
      <c r="I18" s="68">
        <v>181</v>
      </c>
      <c r="J18" s="68">
        <v>195</v>
      </c>
      <c r="K18" s="68">
        <v>196</v>
      </c>
      <c r="L18" s="68">
        <v>215</v>
      </c>
      <c r="M18" s="68">
        <v>273</v>
      </c>
      <c r="N18" s="68">
        <v>286</v>
      </c>
      <c r="O18" s="68">
        <v>336</v>
      </c>
      <c r="P18" s="68">
        <v>355</v>
      </c>
      <c r="Q18" s="68">
        <v>338</v>
      </c>
      <c r="R18" s="68">
        <v>288</v>
      </c>
      <c r="S18" s="68">
        <v>302</v>
      </c>
      <c r="T18" s="68">
        <v>280</v>
      </c>
      <c r="U18" s="68">
        <v>217</v>
      </c>
      <c r="V18" s="68">
        <v>307</v>
      </c>
      <c r="W18" s="68">
        <v>135</v>
      </c>
      <c r="X18" s="68">
        <v>154</v>
      </c>
      <c r="Y18" s="68">
        <v>173</v>
      </c>
      <c r="Z18" s="68">
        <v>187</v>
      </c>
      <c r="AA18" s="68">
        <v>183</v>
      </c>
      <c r="AB18" s="68">
        <v>219</v>
      </c>
      <c r="AC18" s="68">
        <v>250</v>
      </c>
      <c r="AD18" s="68">
        <v>282</v>
      </c>
      <c r="AE18" s="68">
        <v>340</v>
      </c>
      <c r="AF18" s="68">
        <v>349</v>
      </c>
      <c r="AG18" s="68">
        <v>296</v>
      </c>
      <c r="AH18" s="68">
        <v>332</v>
      </c>
      <c r="AI18" s="68">
        <v>315</v>
      </c>
      <c r="AJ18" s="68">
        <v>294</v>
      </c>
      <c r="AK18" s="68">
        <v>258</v>
      </c>
      <c r="AL18" s="68">
        <v>459</v>
      </c>
    </row>
    <row r="19" spans="1:38" x14ac:dyDescent="0.25">
      <c r="A19" s="67" t="s">
        <v>26</v>
      </c>
      <c r="B19" s="67" t="s">
        <v>112</v>
      </c>
      <c r="C19" s="67">
        <v>3532702</v>
      </c>
      <c r="D19" s="67">
        <v>353270</v>
      </c>
      <c r="E19" s="67" t="s">
        <v>38</v>
      </c>
      <c r="F19" s="67">
        <v>2030</v>
      </c>
      <c r="G19" s="68">
        <v>142</v>
      </c>
      <c r="H19" s="68">
        <v>151</v>
      </c>
      <c r="I19" s="68">
        <v>161</v>
      </c>
      <c r="J19" s="68">
        <v>166</v>
      </c>
      <c r="K19" s="68">
        <v>177</v>
      </c>
      <c r="L19" s="68">
        <v>185</v>
      </c>
      <c r="M19" s="68">
        <v>203</v>
      </c>
      <c r="N19" s="68">
        <v>244</v>
      </c>
      <c r="O19" s="68">
        <v>266</v>
      </c>
      <c r="P19" s="68">
        <v>246</v>
      </c>
      <c r="Q19" s="68">
        <v>209</v>
      </c>
      <c r="R19" s="68">
        <v>169</v>
      </c>
      <c r="S19" s="68">
        <v>155</v>
      </c>
      <c r="T19" s="68">
        <v>113</v>
      </c>
      <c r="U19" s="68">
        <v>78</v>
      </c>
      <c r="V19" s="68">
        <v>113</v>
      </c>
      <c r="W19" s="68">
        <v>135</v>
      </c>
      <c r="X19" s="68">
        <v>144</v>
      </c>
      <c r="Y19" s="68">
        <v>154</v>
      </c>
      <c r="Z19" s="68">
        <v>158</v>
      </c>
      <c r="AA19" s="68">
        <v>161</v>
      </c>
      <c r="AB19" s="68">
        <v>149</v>
      </c>
      <c r="AC19" s="68">
        <v>194</v>
      </c>
      <c r="AD19" s="68">
        <v>203</v>
      </c>
      <c r="AE19" s="68">
        <v>254</v>
      </c>
      <c r="AF19" s="68">
        <v>195</v>
      </c>
      <c r="AG19" s="68">
        <v>191</v>
      </c>
      <c r="AH19" s="68">
        <v>162</v>
      </c>
      <c r="AI19" s="68">
        <v>142</v>
      </c>
      <c r="AJ19" s="68">
        <v>121</v>
      </c>
      <c r="AK19" s="68">
        <v>87</v>
      </c>
      <c r="AL19" s="68">
        <v>141</v>
      </c>
    </row>
    <row r="20" spans="1:38" x14ac:dyDescent="0.25">
      <c r="A20" s="67" t="s">
        <v>27</v>
      </c>
      <c r="B20" s="67" t="s">
        <v>113</v>
      </c>
      <c r="C20" s="67">
        <v>3532801</v>
      </c>
      <c r="D20" s="67">
        <v>353280</v>
      </c>
      <c r="E20" s="67" t="s">
        <v>38</v>
      </c>
      <c r="F20" s="67">
        <v>2030</v>
      </c>
      <c r="G20" s="68">
        <v>162</v>
      </c>
      <c r="H20" s="68">
        <v>177</v>
      </c>
      <c r="I20" s="68">
        <v>184</v>
      </c>
      <c r="J20" s="68">
        <v>183</v>
      </c>
      <c r="K20" s="68">
        <v>208</v>
      </c>
      <c r="L20" s="68">
        <v>214</v>
      </c>
      <c r="M20" s="68">
        <v>266</v>
      </c>
      <c r="N20" s="68">
        <v>270</v>
      </c>
      <c r="O20" s="68">
        <v>272</v>
      </c>
      <c r="P20" s="68">
        <v>255</v>
      </c>
      <c r="Q20" s="68">
        <v>245</v>
      </c>
      <c r="R20" s="68">
        <v>182</v>
      </c>
      <c r="S20" s="68">
        <v>190</v>
      </c>
      <c r="T20" s="68">
        <v>171</v>
      </c>
      <c r="U20" s="68">
        <v>133</v>
      </c>
      <c r="V20" s="68">
        <v>201</v>
      </c>
      <c r="W20" s="68">
        <v>155</v>
      </c>
      <c r="X20" s="68">
        <v>169</v>
      </c>
      <c r="Y20" s="68">
        <v>175</v>
      </c>
      <c r="Z20" s="68">
        <v>175</v>
      </c>
      <c r="AA20" s="68">
        <v>190</v>
      </c>
      <c r="AB20" s="68">
        <v>196</v>
      </c>
      <c r="AC20" s="68">
        <v>286</v>
      </c>
      <c r="AD20" s="68">
        <v>266</v>
      </c>
      <c r="AE20" s="68">
        <v>273</v>
      </c>
      <c r="AF20" s="68">
        <v>252</v>
      </c>
      <c r="AG20" s="68">
        <v>236</v>
      </c>
      <c r="AH20" s="68">
        <v>215</v>
      </c>
      <c r="AI20" s="68">
        <v>206</v>
      </c>
      <c r="AJ20" s="68">
        <v>203</v>
      </c>
      <c r="AK20" s="68">
        <v>174</v>
      </c>
      <c r="AL20" s="68">
        <v>241</v>
      </c>
    </row>
    <row r="21" spans="1:38" x14ac:dyDescent="0.25">
      <c r="A21" s="67" t="s">
        <v>28</v>
      </c>
      <c r="B21" s="67" t="s">
        <v>28</v>
      </c>
      <c r="C21" s="67">
        <v>3533007</v>
      </c>
      <c r="D21" s="67">
        <v>353300</v>
      </c>
      <c r="E21" s="67" t="s">
        <v>38</v>
      </c>
      <c r="F21" s="67">
        <v>2030</v>
      </c>
      <c r="G21" s="68">
        <v>558</v>
      </c>
      <c r="H21" s="68">
        <v>601</v>
      </c>
      <c r="I21" s="68">
        <v>631</v>
      </c>
      <c r="J21" s="68">
        <v>640</v>
      </c>
      <c r="K21" s="68">
        <v>639</v>
      </c>
      <c r="L21" s="68">
        <v>701</v>
      </c>
      <c r="M21" s="68">
        <v>860</v>
      </c>
      <c r="N21" s="68">
        <v>905</v>
      </c>
      <c r="O21" s="68">
        <v>986</v>
      </c>
      <c r="P21" s="68">
        <v>940</v>
      </c>
      <c r="Q21" s="68">
        <v>776</v>
      </c>
      <c r="R21" s="68">
        <v>660</v>
      </c>
      <c r="S21" s="68">
        <v>608</v>
      </c>
      <c r="T21" s="68">
        <v>570</v>
      </c>
      <c r="U21" s="68">
        <v>417</v>
      </c>
      <c r="V21" s="68">
        <v>569</v>
      </c>
      <c r="W21" s="68">
        <v>532</v>
      </c>
      <c r="X21" s="68">
        <v>574</v>
      </c>
      <c r="Y21" s="68">
        <v>603</v>
      </c>
      <c r="Z21" s="68">
        <v>612</v>
      </c>
      <c r="AA21" s="68">
        <v>625</v>
      </c>
      <c r="AB21" s="68">
        <v>669</v>
      </c>
      <c r="AC21" s="68">
        <v>884</v>
      </c>
      <c r="AD21" s="68">
        <v>836</v>
      </c>
      <c r="AE21" s="68">
        <v>906</v>
      </c>
      <c r="AF21" s="68">
        <v>828</v>
      </c>
      <c r="AG21" s="68">
        <v>822</v>
      </c>
      <c r="AH21" s="68">
        <v>684</v>
      </c>
      <c r="AI21" s="68">
        <v>640</v>
      </c>
      <c r="AJ21" s="68">
        <v>583</v>
      </c>
      <c r="AK21" s="68">
        <v>494</v>
      </c>
      <c r="AL21" s="68">
        <v>737</v>
      </c>
    </row>
    <row r="22" spans="1:38" x14ac:dyDescent="0.25">
      <c r="A22" s="67" t="s">
        <v>29</v>
      </c>
      <c r="B22" s="67" t="s">
        <v>114</v>
      </c>
      <c r="C22" s="67">
        <v>3533908</v>
      </c>
      <c r="D22" s="67">
        <v>353390</v>
      </c>
      <c r="E22" s="67" t="s">
        <v>38</v>
      </c>
      <c r="F22" s="67">
        <v>2030</v>
      </c>
      <c r="G22" s="68">
        <v>1270</v>
      </c>
      <c r="H22" s="68">
        <v>1379</v>
      </c>
      <c r="I22" s="68">
        <v>1502</v>
      </c>
      <c r="J22" s="68">
        <v>1584</v>
      </c>
      <c r="K22" s="68">
        <v>1616</v>
      </c>
      <c r="L22" s="68">
        <v>1688</v>
      </c>
      <c r="M22" s="68">
        <v>1843</v>
      </c>
      <c r="N22" s="68">
        <v>2052</v>
      </c>
      <c r="O22" s="68">
        <v>2223</v>
      </c>
      <c r="P22" s="68">
        <v>2240</v>
      </c>
      <c r="Q22" s="68">
        <v>1876</v>
      </c>
      <c r="R22" s="68">
        <v>1686</v>
      </c>
      <c r="S22" s="68">
        <v>1512</v>
      </c>
      <c r="T22" s="68">
        <v>1313</v>
      </c>
      <c r="U22" s="68">
        <v>1071</v>
      </c>
      <c r="V22" s="68">
        <v>1430</v>
      </c>
      <c r="W22" s="68">
        <v>1211</v>
      </c>
      <c r="X22" s="68">
        <v>1317</v>
      </c>
      <c r="Y22" s="68">
        <v>1435</v>
      </c>
      <c r="Z22" s="68">
        <v>1516</v>
      </c>
      <c r="AA22" s="68">
        <v>1566</v>
      </c>
      <c r="AB22" s="68">
        <v>1639</v>
      </c>
      <c r="AC22" s="68">
        <v>1790</v>
      </c>
      <c r="AD22" s="68">
        <v>1968</v>
      </c>
      <c r="AE22" s="68">
        <v>2265</v>
      </c>
      <c r="AF22" s="68">
        <v>2172</v>
      </c>
      <c r="AG22" s="68">
        <v>1964</v>
      </c>
      <c r="AH22" s="68">
        <v>1727</v>
      </c>
      <c r="AI22" s="68">
        <v>1688</v>
      </c>
      <c r="AJ22" s="68">
        <v>1552</v>
      </c>
      <c r="AK22" s="68">
        <v>1347</v>
      </c>
      <c r="AL22" s="68">
        <v>2229</v>
      </c>
    </row>
    <row r="23" spans="1:38" x14ac:dyDescent="0.25">
      <c r="A23" s="67" t="s">
        <v>30</v>
      </c>
      <c r="B23" s="67" t="s">
        <v>30</v>
      </c>
      <c r="C23" s="67">
        <v>3534005</v>
      </c>
      <c r="D23" s="67">
        <v>353400</v>
      </c>
      <c r="E23" s="67" t="s">
        <v>38</v>
      </c>
      <c r="F23" s="67">
        <v>2030</v>
      </c>
      <c r="G23" s="68">
        <v>119</v>
      </c>
      <c r="H23" s="68">
        <v>125</v>
      </c>
      <c r="I23" s="68">
        <v>130</v>
      </c>
      <c r="J23" s="68">
        <v>132</v>
      </c>
      <c r="K23" s="68">
        <v>122</v>
      </c>
      <c r="L23" s="68">
        <v>185</v>
      </c>
      <c r="M23" s="68">
        <v>203</v>
      </c>
      <c r="N23" s="68">
        <v>179</v>
      </c>
      <c r="O23" s="68">
        <v>205</v>
      </c>
      <c r="P23" s="68">
        <v>149</v>
      </c>
      <c r="Q23" s="68">
        <v>148</v>
      </c>
      <c r="R23" s="68">
        <v>144</v>
      </c>
      <c r="S23" s="68">
        <v>122</v>
      </c>
      <c r="T23" s="68">
        <v>107</v>
      </c>
      <c r="U23" s="68">
        <v>88</v>
      </c>
      <c r="V23" s="68">
        <v>97</v>
      </c>
      <c r="W23" s="68">
        <v>113</v>
      </c>
      <c r="X23" s="68">
        <v>119</v>
      </c>
      <c r="Y23" s="68">
        <v>124</v>
      </c>
      <c r="Z23" s="68">
        <v>126</v>
      </c>
      <c r="AA23" s="68">
        <v>145</v>
      </c>
      <c r="AB23" s="68">
        <v>138</v>
      </c>
      <c r="AC23" s="68">
        <v>160</v>
      </c>
      <c r="AD23" s="68">
        <v>186</v>
      </c>
      <c r="AE23" s="68">
        <v>170</v>
      </c>
      <c r="AF23" s="68">
        <v>163</v>
      </c>
      <c r="AG23" s="68">
        <v>155</v>
      </c>
      <c r="AH23" s="68">
        <v>142</v>
      </c>
      <c r="AI23" s="68">
        <v>144</v>
      </c>
      <c r="AJ23" s="68">
        <v>103</v>
      </c>
      <c r="AK23" s="68">
        <v>93</v>
      </c>
      <c r="AL23" s="68">
        <v>106</v>
      </c>
    </row>
    <row r="24" spans="1:38" x14ac:dyDescent="0.25">
      <c r="A24" s="67" t="s">
        <v>31</v>
      </c>
      <c r="B24" s="67" t="s">
        <v>115</v>
      </c>
      <c r="C24" s="67">
        <v>3534203</v>
      </c>
      <c r="D24" s="67">
        <v>353420</v>
      </c>
      <c r="E24" s="67" t="s">
        <v>38</v>
      </c>
      <c r="F24" s="67">
        <v>2030</v>
      </c>
      <c r="G24" s="68">
        <v>211</v>
      </c>
      <c r="H24" s="68">
        <v>225</v>
      </c>
      <c r="I24" s="68">
        <v>233</v>
      </c>
      <c r="J24" s="68">
        <v>234</v>
      </c>
      <c r="K24" s="68">
        <v>253</v>
      </c>
      <c r="L24" s="68">
        <v>270</v>
      </c>
      <c r="M24" s="68">
        <v>310</v>
      </c>
      <c r="N24" s="68">
        <v>303</v>
      </c>
      <c r="O24" s="68">
        <v>343</v>
      </c>
      <c r="P24" s="68">
        <v>332</v>
      </c>
      <c r="Q24" s="68">
        <v>282</v>
      </c>
      <c r="R24" s="68">
        <v>243</v>
      </c>
      <c r="S24" s="68">
        <v>212</v>
      </c>
      <c r="T24" s="68">
        <v>151</v>
      </c>
      <c r="U24" s="68">
        <v>113</v>
      </c>
      <c r="V24" s="68">
        <v>113</v>
      </c>
      <c r="W24" s="68">
        <v>201</v>
      </c>
      <c r="X24" s="68">
        <v>215</v>
      </c>
      <c r="Y24" s="68">
        <v>224</v>
      </c>
      <c r="Z24" s="68">
        <v>224</v>
      </c>
      <c r="AA24" s="68">
        <v>231</v>
      </c>
      <c r="AB24" s="68">
        <v>273</v>
      </c>
      <c r="AC24" s="68">
        <v>305</v>
      </c>
      <c r="AD24" s="68">
        <v>328</v>
      </c>
      <c r="AE24" s="68">
        <v>349</v>
      </c>
      <c r="AF24" s="68">
        <v>310</v>
      </c>
      <c r="AG24" s="68">
        <v>288</v>
      </c>
      <c r="AH24" s="68">
        <v>248</v>
      </c>
      <c r="AI24" s="68">
        <v>185</v>
      </c>
      <c r="AJ24" s="68">
        <v>145</v>
      </c>
      <c r="AK24" s="68">
        <v>125</v>
      </c>
      <c r="AL24" s="68">
        <v>165</v>
      </c>
    </row>
    <row r="25" spans="1:38" x14ac:dyDescent="0.25">
      <c r="A25" s="67" t="s">
        <v>32</v>
      </c>
      <c r="B25" s="67" t="s">
        <v>32</v>
      </c>
      <c r="C25" s="67">
        <v>3535002</v>
      </c>
      <c r="D25" s="67">
        <v>353500</v>
      </c>
      <c r="E25" s="67" t="s">
        <v>38</v>
      </c>
      <c r="F25" s="67">
        <v>2030</v>
      </c>
      <c r="G25" s="68">
        <v>284</v>
      </c>
      <c r="H25" s="68">
        <v>312</v>
      </c>
      <c r="I25" s="68">
        <v>330</v>
      </c>
      <c r="J25" s="68">
        <v>332</v>
      </c>
      <c r="K25" s="68">
        <v>378</v>
      </c>
      <c r="L25" s="68">
        <v>372</v>
      </c>
      <c r="M25" s="68">
        <v>464</v>
      </c>
      <c r="N25" s="68">
        <v>507</v>
      </c>
      <c r="O25" s="68">
        <v>589</v>
      </c>
      <c r="P25" s="68">
        <v>613</v>
      </c>
      <c r="Q25" s="68">
        <v>440</v>
      </c>
      <c r="R25" s="68">
        <v>370</v>
      </c>
      <c r="S25" s="68">
        <v>357</v>
      </c>
      <c r="T25" s="68">
        <v>308</v>
      </c>
      <c r="U25" s="68">
        <v>274</v>
      </c>
      <c r="V25" s="68">
        <v>378</v>
      </c>
      <c r="W25" s="68">
        <v>271</v>
      </c>
      <c r="X25" s="68">
        <v>298</v>
      </c>
      <c r="Y25" s="68">
        <v>315</v>
      </c>
      <c r="Z25" s="68">
        <v>317</v>
      </c>
      <c r="AA25" s="68">
        <v>366</v>
      </c>
      <c r="AB25" s="68">
        <v>343</v>
      </c>
      <c r="AC25" s="68">
        <v>460</v>
      </c>
      <c r="AD25" s="68">
        <v>553</v>
      </c>
      <c r="AE25" s="68">
        <v>518</v>
      </c>
      <c r="AF25" s="68">
        <v>463</v>
      </c>
      <c r="AG25" s="68">
        <v>440</v>
      </c>
      <c r="AH25" s="68">
        <v>396</v>
      </c>
      <c r="AI25" s="68">
        <v>379</v>
      </c>
      <c r="AJ25" s="68">
        <v>364</v>
      </c>
      <c r="AK25" s="68">
        <v>305</v>
      </c>
      <c r="AL25" s="68">
        <v>489</v>
      </c>
    </row>
    <row r="26" spans="1:38" x14ac:dyDescent="0.25">
      <c r="A26" s="67" t="s">
        <v>33</v>
      </c>
      <c r="B26" s="67" t="s">
        <v>33</v>
      </c>
      <c r="C26" s="67">
        <v>3536604</v>
      </c>
      <c r="D26" s="67">
        <v>353660</v>
      </c>
      <c r="E26" s="67" t="s">
        <v>38</v>
      </c>
      <c r="F26" s="67">
        <v>2030</v>
      </c>
      <c r="G26" s="68">
        <v>224</v>
      </c>
      <c r="H26" s="68">
        <v>242</v>
      </c>
      <c r="I26" s="68">
        <v>257</v>
      </c>
      <c r="J26" s="68">
        <v>265</v>
      </c>
      <c r="K26" s="68">
        <v>254</v>
      </c>
      <c r="L26" s="68">
        <v>297</v>
      </c>
      <c r="M26" s="68">
        <v>317</v>
      </c>
      <c r="N26" s="68">
        <v>323</v>
      </c>
      <c r="O26" s="68">
        <v>329</v>
      </c>
      <c r="P26" s="68">
        <v>325</v>
      </c>
      <c r="Q26" s="68">
        <v>294</v>
      </c>
      <c r="R26" s="68">
        <v>266</v>
      </c>
      <c r="S26" s="68">
        <v>231</v>
      </c>
      <c r="T26" s="68">
        <v>218</v>
      </c>
      <c r="U26" s="68">
        <v>181</v>
      </c>
      <c r="V26" s="68">
        <v>218</v>
      </c>
      <c r="W26" s="68">
        <v>214</v>
      </c>
      <c r="X26" s="68">
        <v>230</v>
      </c>
      <c r="Y26" s="68">
        <v>244</v>
      </c>
      <c r="Z26" s="68">
        <v>251</v>
      </c>
      <c r="AA26" s="68">
        <v>247</v>
      </c>
      <c r="AB26" s="68">
        <v>260</v>
      </c>
      <c r="AC26" s="68">
        <v>313</v>
      </c>
      <c r="AD26" s="68">
        <v>296</v>
      </c>
      <c r="AE26" s="68">
        <v>320</v>
      </c>
      <c r="AF26" s="68">
        <v>319</v>
      </c>
      <c r="AG26" s="68">
        <v>278</v>
      </c>
      <c r="AH26" s="68">
        <v>271</v>
      </c>
      <c r="AI26" s="68">
        <v>301</v>
      </c>
      <c r="AJ26" s="68">
        <v>251</v>
      </c>
      <c r="AK26" s="68">
        <v>175</v>
      </c>
      <c r="AL26" s="68">
        <v>282</v>
      </c>
    </row>
    <row r="27" spans="1:38" x14ac:dyDescent="0.25">
      <c r="A27" s="67" t="s">
        <v>34</v>
      </c>
      <c r="B27" s="67" t="s">
        <v>34</v>
      </c>
      <c r="C27" s="67">
        <v>3539608</v>
      </c>
      <c r="D27" s="67">
        <v>353960</v>
      </c>
      <c r="E27" s="67" t="s">
        <v>38</v>
      </c>
      <c r="F27" s="67">
        <v>2030</v>
      </c>
      <c r="G27" s="68">
        <v>180</v>
      </c>
      <c r="H27" s="68">
        <v>190</v>
      </c>
      <c r="I27" s="68">
        <v>198</v>
      </c>
      <c r="J27" s="68">
        <v>201</v>
      </c>
      <c r="K27" s="68">
        <v>208</v>
      </c>
      <c r="L27" s="68">
        <v>201</v>
      </c>
      <c r="M27" s="68">
        <v>206</v>
      </c>
      <c r="N27" s="68">
        <v>218</v>
      </c>
      <c r="O27" s="68">
        <v>223</v>
      </c>
      <c r="P27" s="68">
        <v>229</v>
      </c>
      <c r="Q27" s="68">
        <v>203</v>
      </c>
      <c r="R27" s="68">
        <v>155</v>
      </c>
      <c r="S27" s="68">
        <v>144</v>
      </c>
      <c r="T27" s="68">
        <v>118</v>
      </c>
      <c r="U27" s="68">
        <v>116</v>
      </c>
      <c r="V27" s="68">
        <v>112</v>
      </c>
      <c r="W27" s="68">
        <v>172</v>
      </c>
      <c r="X27" s="68">
        <v>181</v>
      </c>
      <c r="Y27" s="68">
        <v>189</v>
      </c>
      <c r="Z27" s="68">
        <v>191</v>
      </c>
      <c r="AA27" s="68">
        <v>150</v>
      </c>
      <c r="AB27" s="68">
        <v>186</v>
      </c>
      <c r="AC27" s="68">
        <v>195</v>
      </c>
      <c r="AD27" s="68">
        <v>213</v>
      </c>
      <c r="AE27" s="68">
        <v>225</v>
      </c>
      <c r="AF27" s="68">
        <v>180</v>
      </c>
      <c r="AG27" s="68">
        <v>191</v>
      </c>
      <c r="AH27" s="68">
        <v>146</v>
      </c>
      <c r="AI27" s="68">
        <v>160</v>
      </c>
      <c r="AJ27" s="68">
        <v>147</v>
      </c>
      <c r="AK27" s="68">
        <v>92</v>
      </c>
      <c r="AL27" s="68">
        <v>141</v>
      </c>
    </row>
    <row r="28" spans="1:38" x14ac:dyDescent="0.25">
      <c r="A28" s="67" t="s">
        <v>35</v>
      </c>
      <c r="B28" s="67" t="s">
        <v>35</v>
      </c>
      <c r="C28" s="67">
        <v>3539905</v>
      </c>
      <c r="D28" s="67">
        <v>353990</v>
      </c>
      <c r="E28" s="67" t="s">
        <v>38</v>
      </c>
      <c r="F28" s="67">
        <v>2030</v>
      </c>
      <c r="G28" s="68">
        <v>137</v>
      </c>
      <c r="H28" s="68">
        <v>149</v>
      </c>
      <c r="I28" s="68">
        <v>159</v>
      </c>
      <c r="J28" s="68">
        <v>161</v>
      </c>
      <c r="K28" s="68">
        <v>194</v>
      </c>
      <c r="L28" s="68">
        <v>160</v>
      </c>
      <c r="M28" s="68">
        <v>167</v>
      </c>
      <c r="N28" s="68">
        <v>210</v>
      </c>
      <c r="O28" s="68">
        <v>274</v>
      </c>
      <c r="P28" s="68">
        <v>281</v>
      </c>
      <c r="Q28" s="68">
        <v>194</v>
      </c>
      <c r="R28" s="68">
        <v>166</v>
      </c>
      <c r="S28" s="68">
        <v>157</v>
      </c>
      <c r="T28" s="68">
        <v>148</v>
      </c>
      <c r="U28" s="68">
        <v>115</v>
      </c>
      <c r="V28" s="68">
        <v>156</v>
      </c>
      <c r="W28" s="68">
        <v>131</v>
      </c>
      <c r="X28" s="68">
        <v>142</v>
      </c>
      <c r="Y28" s="68">
        <v>152</v>
      </c>
      <c r="Z28" s="68">
        <v>155</v>
      </c>
      <c r="AA28" s="68">
        <v>175</v>
      </c>
      <c r="AB28" s="68">
        <v>160</v>
      </c>
      <c r="AC28" s="68">
        <v>193</v>
      </c>
      <c r="AD28" s="68">
        <v>230</v>
      </c>
      <c r="AE28" s="68">
        <v>262</v>
      </c>
      <c r="AF28" s="68">
        <v>207</v>
      </c>
      <c r="AG28" s="68">
        <v>180</v>
      </c>
      <c r="AH28" s="68">
        <v>183</v>
      </c>
      <c r="AI28" s="68">
        <v>161</v>
      </c>
      <c r="AJ28" s="68">
        <v>167</v>
      </c>
      <c r="AK28" s="68">
        <v>159</v>
      </c>
      <c r="AL28" s="68">
        <v>272</v>
      </c>
    </row>
    <row r="29" spans="1:38" x14ac:dyDescent="0.25">
      <c r="A29" s="67" t="s">
        <v>36</v>
      </c>
      <c r="B29" s="67" t="s">
        <v>36</v>
      </c>
      <c r="C29" s="67">
        <v>3540804</v>
      </c>
      <c r="D29" s="67">
        <v>354080</v>
      </c>
      <c r="E29" s="67" t="s">
        <v>38</v>
      </c>
      <c r="F29" s="67">
        <v>2030</v>
      </c>
      <c r="G29" s="68">
        <v>396</v>
      </c>
      <c r="H29" s="68">
        <v>428</v>
      </c>
      <c r="I29" s="68">
        <v>458</v>
      </c>
      <c r="J29" s="68">
        <v>476</v>
      </c>
      <c r="K29" s="68">
        <v>496</v>
      </c>
      <c r="L29" s="68">
        <v>514</v>
      </c>
      <c r="M29" s="68">
        <v>586</v>
      </c>
      <c r="N29" s="68">
        <v>693</v>
      </c>
      <c r="O29" s="68">
        <v>846</v>
      </c>
      <c r="P29" s="68">
        <v>794</v>
      </c>
      <c r="Q29" s="68">
        <v>635</v>
      </c>
      <c r="R29" s="68">
        <v>527</v>
      </c>
      <c r="S29" s="68">
        <v>475</v>
      </c>
      <c r="T29" s="68">
        <v>449</v>
      </c>
      <c r="U29" s="68">
        <v>375</v>
      </c>
      <c r="V29" s="68">
        <v>515</v>
      </c>
      <c r="W29" s="68">
        <v>378</v>
      </c>
      <c r="X29" s="68">
        <v>409</v>
      </c>
      <c r="Y29" s="68">
        <v>437</v>
      </c>
      <c r="Z29" s="68">
        <v>454</v>
      </c>
      <c r="AA29" s="68">
        <v>472</v>
      </c>
      <c r="AB29" s="68">
        <v>512</v>
      </c>
      <c r="AC29" s="68">
        <v>536</v>
      </c>
      <c r="AD29" s="68">
        <v>656</v>
      </c>
      <c r="AE29" s="68">
        <v>688</v>
      </c>
      <c r="AF29" s="68">
        <v>683</v>
      </c>
      <c r="AG29" s="68">
        <v>588</v>
      </c>
      <c r="AH29" s="68">
        <v>522</v>
      </c>
      <c r="AI29" s="68">
        <v>550</v>
      </c>
      <c r="AJ29" s="68">
        <v>534</v>
      </c>
      <c r="AK29" s="68">
        <v>404</v>
      </c>
      <c r="AL29" s="68">
        <v>671</v>
      </c>
    </row>
    <row r="30" spans="1:38" x14ac:dyDescent="0.25">
      <c r="A30" s="67" t="s">
        <v>37</v>
      </c>
      <c r="B30" s="67" t="s">
        <v>37</v>
      </c>
      <c r="C30" s="67">
        <v>3544806</v>
      </c>
      <c r="D30" s="67">
        <v>354480</v>
      </c>
      <c r="E30" s="67" t="s">
        <v>38</v>
      </c>
      <c r="F30" s="67">
        <v>2030</v>
      </c>
      <c r="G30" s="68">
        <v>162</v>
      </c>
      <c r="H30" s="68">
        <v>176</v>
      </c>
      <c r="I30" s="68">
        <v>181</v>
      </c>
      <c r="J30" s="68">
        <v>180</v>
      </c>
      <c r="K30" s="68">
        <v>211</v>
      </c>
      <c r="L30" s="68">
        <v>218</v>
      </c>
      <c r="M30" s="68">
        <v>242</v>
      </c>
      <c r="N30" s="68">
        <v>250</v>
      </c>
      <c r="O30" s="68">
        <v>245</v>
      </c>
      <c r="P30" s="68">
        <v>236</v>
      </c>
      <c r="Q30" s="68">
        <v>203</v>
      </c>
      <c r="R30" s="68">
        <v>187</v>
      </c>
      <c r="S30" s="68">
        <v>171</v>
      </c>
      <c r="T30" s="68">
        <v>148</v>
      </c>
      <c r="U30" s="68">
        <v>132</v>
      </c>
      <c r="V30" s="68">
        <v>196</v>
      </c>
      <c r="W30" s="68">
        <v>155</v>
      </c>
      <c r="X30" s="68">
        <v>168</v>
      </c>
      <c r="Y30" s="68">
        <v>174</v>
      </c>
      <c r="Z30" s="68">
        <v>172</v>
      </c>
      <c r="AA30" s="68">
        <v>153</v>
      </c>
      <c r="AB30" s="68">
        <v>220</v>
      </c>
      <c r="AC30" s="68">
        <v>221</v>
      </c>
      <c r="AD30" s="68">
        <v>245</v>
      </c>
      <c r="AE30" s="68">
        <v>223</v>
      </c>
      <c r="AF30" s="68">
        <v>248</v>
      </c>
      <c r="AG30" s="68">
        <v>197</v>
      </c>
      <c r="AH30" s="68">
        <v>204</v>
      </c>
      <c r="AI30" s="68">
        <v>191</v>
      </c>
      <c r="AJ30" s="68">
        <v>175</v>
      </c>
      <c r="AK30" s="68">
        <v>163</v>
      </c>
      <c r="AL30" s="68">
        <v>252</v>
      </c>
    </row>
    <row r="31" spans="1:38" x14ac:dyDescent="0.25">
      <c r="A31" s="67" t="s">
        <v>38</v>
      </c>
      <c r="B31" s="67" t="s">
        <v>116</v>
      </c>
      <c r="C31" s="67">
        <v>3549805</v>
      </c>
      <c r="D31" s="67">
        <v>354980</v>
      </c>
      <c r="E31" s="67" t="s">
        <v>38</v>
      </c>
      <c r="F31" s="67">
        <v>2030</v>
      </c>
      <c r="G31" s="68">
        <v>10426</v>
      </c>
      <c r="H31" s="68">
        <v>11426</v>
      </c>
      <c r="I31" s="68">
        <v>12527</v>
      </c>
      <c r="J31" s="68">
        <v>13460</v>
      </c>
      <c r="K31" s="68">
        <v>13147</v>
      </c>
      <c r="L31" s="68">
        <v>14213</v>
      </c>
      <c r="M31" s="68">
        <v>16777</v>
      </c>
      <c r="N31" s="68">
        <v>17707</v>
      </c>
      <c r="O31" s="68">
        <v>19323</v>
      </c>
      <c r="P31" s="68">
        <v>18929</v>
      </c>
      <c r="Q31" s="68">
        <v>17123</v>
      </c>
      <c r="R31" s="68">
        <v>14609</v>
      </c>
      <c r="S31" s="68">
        <v>12879</v>
      </c>
      <c r="T31" s="68">
        <v>11811</v>
      </c>
      <c r="U31" s="68">
        <v>9173</v>
      </c>
      <c r="V31" s="68">
        <v>11414</v>
      </c>
      <c r="W31" s="68">
        <v>9954</v>
      </c>
      <c r="X31" s="68">
        <v>10917</v>
      </c>
      <c r="Y31" s="68">
        <v>11968</v>
      </c>
      <c r="Z31" s="68">
        <v>12790</v>
      </c>
      <c r="AA31" s="68">
        <v>12429</v>
      </c>
      <c r="AB31" s="68">
        <v>13391</v>
      </c>
      <c r="AC31" s="68">
        <v>16035</v>
      </c>
      <c r="AD31" s="68">
        <v>17565</v>
      </c>
      <c r="AE31" s="68">
        <v>20010</v>
      </c>
      <c r="AF31" s="68">
        <v>19990</v>
      </c>
      <c r="AG31" s="68">
        <v>18582</v>
      </c>
      <c r="AH31" s="68">
        <v>16280</v>
      </c>
      <c r="AI31" s="68">
        <v>15648</v>
      </c>
      <c r="AJ31" s="68">
        <v>14667</v>
      </c>
      <c r="AK31" s="68">
        <v>12569</v>
      </c>
      <c r="AL31" s="68">
        <v>18499</v>
      </c>
    </row>
    <row r="32" spans="1:38" x14ac:dyDescent="0.25">
      <c r="A32" s="67" t="s">
        <v>39</v>
      </c>
      <c r="B32" s="67" t="s">
        <v>117</v>
      </c>
      <c r="C32" s="67">
        <v>3551900</v>
      </c>
      <c r="D32" s="67">
        <v>355190</v>
      </c>
      <c r="E32" s="67" t="s">
        <v>38</v>
      </c>
      <c r="F32" s="67">
        <v>2030</v>
      </c>
      <c r="G32" s="68">
        <v>503</v>
      </c>
      <c r="H32" s="68">
        <v>535</v>
      </c>
      <c r="I32" s="68">
        <v>555</v>
      </c>
      <c r="J32" s="68">
        <v>556</v>
      </c>
      <c r="K32" s="68">
        <v>636</v>
      </c>
      <c r="L32" s="68">
        <v>619</v>
      </c>
      <c r="M32" s="68">
        <v>810</v>
      </c>
      <c r="N32" s="68">
        <v>806</v>
      </c>
      <c r="O32" s="68">
        <v>837</v>
      </c>
      <c r="P32" s="68">
        <v>779</v>
      </c>
      <c r="Q32" s="68">
        <v>634</v>
      </c>
      <c r="R32" s="68">
        <v>552</v>
      </c>
      <c r="S32" s="68">
        <v>493</v>
      </c>
      <c r="T32" s="68">
        <v>402</v>
      </c>
      <c r="U32" s="68">
        <v>296</v>
      </c>
      <c r="V32" s="68">
        <v>339</v>
      </c>
      <c r="W32" s="68">
        <v>480</v>
      </c>
      <c r="X32" s="68">
        <v>511</v>
      </c>
      <c r="Y32" s="68">
        <v>530</v>
      </c>
      <c r="Z32" s="68">
        <v>532</v>
      </c>
      <c r="AA32" s="68">
        <v>556</v>
      </c>
      <c r="AB32" s="68">
        <v>619</v>
      </c>
      <c r="AC32" s="68">
        <v>716</v>
      </c>
      <c r="AD32" s="68">
        <v>700</v>
      </c>
      <c r="AE32" s="68">
        <v>792</v>
      </c>
      <c r="AF32" s="68">
        <v>721</v>
      </c>
      <c r="AG32" s="68">
        <v>577</v>
      </c>
      <c r="AH32" s="68">
        <v>548</v>
      </c>
      <c r="AI32" s="68">
        <v>509</v>
      </c>
      <c r="AJ32" s="68">
        <v>442</v>
      </c>
      <c r="AK32" s="68">
        <v>338</v>
      </c>
      <c r="AL32" s="68">
        <v>438</v>
      </c>
    </row>
    <row r="33" spans="1:38" x14ac:dyDescent="0.25">
      <c r="A33" s="67" t="s">
        <v>40</v>
      </c>
      <c r="B33" s="67" t="s">
        <v>40</v>
      </c>
      <c r="C33" s="67">
        <v>3553401</v>
      </c>
      <c r="D33" s="67">
        <v>355340</v>
      </c>
      <c r="E33" s="67" t="s">
        <v>38</v>
      </c>
      <c r="F33" s="67">
        <v>2030</v>
      </c>
      <c r="G33" s="68">
        <v>561</v>
      </c>
      <c r="H33" s="68">
        <v>615</v>
      </c>
      <c r="I33" s="68">
        <v>669</v>
      </c>
      <c r="J33" s="68">
        <v>704</v>
      </c>
      <c r="K33" s="68">
        <v>671</v>
      </c>
      <c r="L33" s="68">
        <v>731</v>
      </c>
      <c r="M33" s="68">
        <v>903</v>
      </c>
      <c r="N33" s="68">
        <v>926</v>
      </c>
      <c r="O33" s="68">
        <v>1084</v>
      </c>
      <c r="P33" s="68">
        <v>1096</v>
      </c>
      <c r="Q33" s="68">
        <v>902</v>
      </c>
      <c r="R33" s="68">
        <v>785</v>
      </c>
      <c r="S33" s="68">
        <v>790</v>
      </c>
      <c r="T33" s="68">
        <v>734</v>
      </c>
      <c r="U33" s="68">
        <v>621</v>
      </c>
      <c r="V33" s="68">
        <v>789</v>
      </c>
      <c r="W33" s="68">
        <v>536</v>
      </c>
      <c r="X33" s="68">
        <v>587</v>
      </c>
      <c r="Y33" s="68">
        <v>638</v>
      </c>
      <c r="Z33" s="68">
        <v>671</v>
      </c>
      <c r="AA33" s="68">
        <v>646</v>
      </c>
      <c r="AB33" s="68">
        <v>686</v>
      </c>
      <c r="AC33" s="68">
        <v>851</v>
      </c>
      <c r="AD33" s="68">
        <v>916</v>
      </c>
      <c r="AE33" s="68">
        <v>987</v>
      </c>
      <c r="AF33" s="68">
        <v>1007</v>
      </c>
      <c r="AG33" s="68">
        <v>909</v>
      </c>
      <c r="AH33" s="68">
        <v>828</v>
      </c>
      <c r="AI33" s="68">
        <v>845</v>
      </c>
      <c r="AJ33" s="68">
        <v>818</v>
      </c>
      <c r="AK33" s="68">
        <v>674</v>
      </c>
      <c r="AL33" s="68">
        <v>1102</v>
      </c>
    </row>
    <row r="34" spans="1:38" x14ac:dyDescent="0.25">
      <c r="A34" s="67" t="s">
        <v>41</v>
      </c>
      <c r="B34" s="67" t="s">
        <v>41</v>
      </c>
      <c r="C34" s="67">
        <v>3555356</v>
      </c>
      <c r="D34" s="67">
        <v>355535</v>
      </c>
      <c r="E34" s="67" t="s">
        <v>38</v>
      </c>
      <c r="F34" s="67">
        <v>2030</v>
      </c>
      <c r="G34" s="68">
        <v>207</v>
      </c>
      <c r="H34" s="68">
        <v>214</v>
      </c>
      <c r="I34" s="68">
        <v>212</v>
      </c>
      <c r="J34" s="68">
        <v>206</v>
      </c>
      <c r="K34" s="68">
        <v>210</v>
      </c>
      <c r="L34" s="68">
        <v>268</v>
      </c>
      <c r="M34" s="68">
        <v>287</v>
      </c>
      <c r="N34" s="68">
        <v>261</v>
      </c>
      <c r="O34" s="68">
        <v>280</v>
      </c>
      <c r="P34" s="68">
        <v>261</v>
      </c>
      <c r="Q34" s="68">
        <v>239</v>
      </c>
      <c r="R34" s="68">
        <v>181</v>
      </c>
      <c r="S34" s="68">
        <v>145</v>
      </c>
      <c r="T34" s="68">
        <v>134</v>
      </c>
      <c r="U34" s="68">
        <v>99</v>
      </c>
      <c r="V34" s="68">
        <v>121</v>
      </c>
      <c r="W34" s="68">
        <v>198</v>
      </c>
      <c r="X34" s="68">
        <v>204</v>
      </c>
      <c r="Y34" s="68">
        <v>203</v>
      </c>
      <c r="Z34" s="68">
        <v>198</v>
      </c>
      <c r="AA34" s="68">
        <v>224</v>
      </c>
      <c r="AB34" s="68">
        <v>249</v>
      </c>
      <c r="AC34" s="68">
        <v>285</v>
      </c>
      <c r="AD34" s="68">
        <v>265</v>
      </c>
      <c r="AE34" s="68">
        <v>237</v>
      </c>
      <c r="AF34" s="68">
        <v>235</v>
      </c>
      <c r="AG34" s="68">
        <v>219</v>
      </c>
      <c r="AH34" s="68">
        <v>208</v>
      </c>
      <c r="AI34" s="68">
        <v>169</v>
      </c>
      <c r="AJ34" s="68">
        <v>126</v>
      </c>
      <c r="AK34" s="68">
        <v>107</v>
      </c>
      <c r="AL34" s="68">
        <v>161</v>
      </c>
    </row>
    <row r="35" spans="1:38" x14ac:dyDescent="0.25">
      <c r="A35" s="67" t="s">
        <v>42</v>
      </c>
      <c r="B35" s="67" t="s">
        <v>42</v>
      </c>
      <c r="C35" s="67">
        <v>3555604</v>
      </c>
      <c r="D35" s="67">
        <v>355560</v>
      </c>
      <c r="E35" s="67" t="s">
        <v>38</v>
      </c>
      <c r="F35" s="67">
        <v>2030</v>
      </c>
      <c r="G35" s="68">
        <v>211</v>
      </c>
      <c r="H35" s="68">
        <v>231</v>
      </c>
      <c r="I35" s="68">
        <v>246</v>
      </c>
      <c r="J35" s="68">
        <v>251</v>
      </c>
      <c r="K35" s="68">
        <v>278</v>
      </c>
      <c r="L35" s="68">
        <v>266</v>
      </c>
      <c r="M35" s="68">
        <v>353</v>
      </c>
      <c r="N35" s="68">
        <v>369</v>
      </c>
      <c r="O35" s="68">
        <v>439</v>
      </c>
      <c r="P35" s="68">
        <v>365</v>
      </c>
      <c r="Q35" s="68">
        <v>345</v>
      </c>
      <c r="R35" s="68">
        <v>303</v>
      </c>
      <c r="S35" s="68">
        <v>294</v>
      </c>
      <c r="T35" s="68">
        <v>281</v>
      </c>
      <c r="U35" s="68">
        <v>231</v>
      </c>
      <c r="V35" s="68">
        <v>295</v>
      </c>
      <c r="W35" s="68">
        <v>202</v>
      </c>
      <c r="X35" s="68">
        <v>221</v>
      </c>
      <c r="Y35" s="68">
        <v>235</v>
      </c>
      <c r="Z35" s="68">
        <v>241</v>
      </c>
      <c r="AA35" s="68">
        <v>255</v>
      </c>
      <c r="AB35" s="68">
        <v>314</v>
      </c>
      <c r="AC35" s="68">
        <v>314</v>
      </c>
      <c r="AD35" s="68">
        <v>379</v>
      </c>
      <c r="AE35" s="68">
        <v>404</v>
      </c>
      <c r="AF35" s="68">
        <v>361</v>
      </c>
      <c r="AG35" s="68">
        <v>342</v>
      </c>
      <c r="AH35" s="68">
        <v>337</v>
      </c>
      <c r="AI35" s="68">
        <v>318</v>
      </c>
      <c r="AJ35" s="68">
        <v>295</v>
      </c>
      <c r="AK35" s="68">
        <v>269</v>
      </c>
      <c r="AL35" s="68">
        <v>441</v>
      </c>
    </row>
    <row r="36" spans="1:38" x14ac:dyDescent="0.25">
      <c r="A36" s="67" t="s">
        <v>43</v>
      </c>
      <c r="B36" s="67" t="s">
        <v>118</v>
      </c>
      <c r="C36" s="67">
        <v>3555703</v>
      </c>
      <c r="D36" s="67">
        <v>355570</v>
      </c>
      <c r="E36" s="67" t="s">
        <v>38</v>
      </c>
      <c r="F36" s="67">
        <v>2030</v>
      </c>
      <c r="G36" s="68">
        <v>58</v>
      </c>
      <c r="H36" s="68">
        <v>59</v>
      </c>
      <c r="I36" s="68">
        <v>60</v>
      </c>
      <c r="J36" s="68">
        <v>60</v>
      </c>
      <c r="K36" s="68">
        <v>64</v>
      </c>
      <c r="L36" s="68">
        <v>54</v>
      </c>
      <c r="M36" s="68">
        <v>75</v>
      </c>
      <c r="N36" s="68">
        <v>70</v>
      </c>
      <c r="O36" s="68">
        <v>67</v>
      </c>
      <c r="P36" s="68">
        <v>86</v>
      </c>
      <c r="Q36" s="68">
        <v>70</v>
      </c>
      <c r="R36" s="68">
        <v>53</v>
      </c>
      <c r="S36" s="68">
        <v>54</v>
      </c>
      <c r="T36" s="68">
        <v>37</v>
      </c>
      <c r="U36" s="68">
        <v>33</v>
      </c>
      <c r="V36" s="68">
        <v>55</v>
      </c>
      <c r="W36" s="68">
        <v>55</v>
      </c>
      <c r="X36" s="68">
        <v>56</v>
      </c>
      <c r="Y36" s="68">
        <v>57</v>
      </c>
      <c r="Z36" s="68">
        <v>57</v>
      </c>
      <c r="AA36" s="68">
        <v>57</v>
      </c>
      <c r="AB36" s="68">
        <v>64</v>
      </c>
      <c r="AC36" s="68">
        <v>71</v>
      </c>
      <c r="AD36" s="68">
        <v>62</v>
      </c>
      <c r="AE36" s="68">
        <v>66</v>
      </c>
      <c r="AF36" s="68">
        <v>67</v>
      </c>
      <c r="AG36" s="68">
        <v>64</v>
      </c>
      <c r="AH36" s="68">
        <v>52</v>
      </c>
      <c r="AI36" s="68">
        <v>48</v>
      </c>
      <c r="AJ36" s="68">
        <v>40</v>
      </c>
      <c r="AK36" s="68">
        <v>31</v>
      </c>
      <c r="AL36" s="68">
        <v>51</v>
      </c>
    </row>
    <row r="37" spans="1:38" x14ac:dyDescent="0.25">
      <c r="A37" s="67" t="s">
        <v>44</v>
      </c>
      <c r="B37" s="67" t="s">
        <v>119</v>
      </c>
      <c r="C37" s="67">
        <v>3556008</v>
      </c>
      <c r="D37" s="67">
        <v>355600</v>
      </c>
      <c r="E37" s="67" t="s">
        <v>38</v>
      </c>
      <c r="F37" s="67">
        <v>2030</v>
      </c>
      <c r="G37" s="68">
        <v>300</v>
      </c>
      <c r="H37" s="68">
        <v>328</v>
      </c>
      <c r="I37" s="68">
        <v>353</v>
      </c>
      <c r="J37" s="68">
        <v>366</v>
      </c>
      <c r="K37" s="68">
        <v>325</v>
      </c>
      <c r="L37" s="68">
        <v>371</v>
      </c>
      <c r="M37" s="68">
        <v>472</v>
      </c>
      <c r="N37" s="68">
        <v>494</v>
      </c>
      <c r="O37" s="68">
        <v>564</v>
      </c>
      <c r="P37" s="68">
        <v>544</v>
      </c>
      <c r="Q37" s="68">
        <v>446</v>
      </c>
      <c r="R37" s="68">
        <v>421</v>
      </c>
      <c r="S37" s="68">
        <v>407</v>
      </c>
      <c r="T37" s="68">
        <v>363</v>
      </c>
      <c r="U37" s="68">
        <v>308</v>
      </c>
      <c r="V37" s="68">
        <v>444</v>
      </c>
      <c r="W37" s="68">
        <v>286</v>
      </c>
      <c r="X37" s="68">
        <v>314</v>
      </c>
      <c r="Y37" s="68">
        <v>337</v>
      </c>
      <c r="Z37" s="68">
        <v>351</v>
      </c>
      <c r="AA37" s="68">
        <v>320</v>
      </c>
      <c r="AB37" s="68">
        <v>398</v>
      </c>
      <c r="AC37" s="68">
        <v>438</v>
      </c>
      <c r="AD37" s="68">
        <v>515</v>
      </c>
      <c r="AE37" s="68">
        <v>501</v>
      </c>
      <c r="AF37" s="68">
        <v>517</v>
      </c>
      <c r="AG37" s="68">
        <v>469</v>
      </c>
      <c r="AH37" s="68">
        <v>430</v>
      </c>
      <c r="AI37" s="68">
        <v>457</v>
      </c>
      <c r="AJ37" s="68">
        <v>450</v>
      </c>
      <c r="AK37" s="68">
        <v>343</v>
      </c>
      <c r="AL37" s="68">
        <v>608</v>
      </c>
    </row>
    <row r="38" spans="1:38" x14ac:dyDescent="0.25">
      <c r="A38" s="67" t="s">
        <v>45</v>
      </c>
      <c r="B38" s="67" t="s">
        <v>45</v>
      </c>
      <c r="C38" s="67">
        <v>3557154</v>
      </c>
      <c r="D38" s="67">
        <v>355715</v>
      </c>
      <c r="E38" s="67" t="s">
        <v>38</v>
      </c>
      <c r="F38" s="67">
        <v>2030</v>
      </c>
      <c r="G38" s="68">
        <v>63</v>
      </c>
      <c r="H38" s="68">
        <v>66</v>
      </c>
      <c r="I38" s="68">
        <v>68</v>
      </c>
      <c r="J38" s="68">
        <v>69</v>
      </c>
      <c r="K38" s="68">
        <v>84</v>
      </c>
      <c r="L38" s="68">
        <v>85</v>
      </c>
      <c r="M38" s="68">
        <v>104</v>
      </c>
      <c r="N38" s="68">
        <v>110</v>
      </c>
      <c r="O38" s="68">
        <v>108</v>
      </c>
      <c r="P38" s="68">
        <v>104</v>
      </c>
      <c r="Q38" s="68">
        <v>90</v>
      </c>
      <c r="R38" s="68">
        <v>79</v>
      </c>
      <c r="S38" s="68">
        <v>80</v>
      </c>
      <c r="T38" s="68">
        <v>75</v>
      </c>
      <c r="U38" s="68">
        <v>59</v>
      </c>
      <c r="V38" s="68">
        <v>75</v>
      </c>
      <c r="W38" s="68">
        <v>60</v>
      </c>
      <c r="X38" s="68">
        <v>63</v>
      </c>
      <c r="Y38" s="68">
        <v>65</v>
      </c>
      <c r="Z38" s="68">
        <v>66</v>
      </c>
      <c r="AA38" s="68">
        <v>78</v>
      </c>
      <c r="AB38" s="68">
        <v>87</v>
      </c>
      <c r="AC38" s="68">
        <v>105</v>
      </c>
      <c r="AD38" s="68">
        <v>90</v>
      </c>
      <c r="AE38" s="68">
        <v>102</v>
      </c>
      <c r="AF38" s="68">
        <v>125</v>
      </c>
      <c r="AG38" s="68">
        <v>82</v>
      </c>
      <c r="AH38" s="68">
        <v>99</v>
      </c>
      <c r="AI38" s="68">
        <v>75</v>
      </c>
      <c r="AJ38" s="68">
        <v>84</v>
      </c>
      <c r="AK38" s="68">
        <v>62</v>
      </c>
      <c r="AL38" s="68">
        <v>116</v>
      </c>
    </row>
    <row r="39" spans="1:38" x14ac:dyDescent="0.25">
      <c r="A39" s="67" t="s">
        <v>120</v>
      </c>
      <c r="G39" s="72">
        <f>SUM(G2:G38)</f>
        <v>22052</v>
      </c>
      <c r="H39" s="72">
        <f t="shared" ref="H39:AL39" si="0">SUM(H2:H38)</f>
        <v>23999</v>
      </c>
      <c r="I39" s="72">
        <f t="shared" si="0"/>
        <v>25851</v>
      </c>
      <c r="J39" s="72">
        <f t="shared" si="0"/>
        <v>27140</v>
      </c>
      <c r="K39" s="72">
        <f t="shared" si="0"/>
        <v>27337</v>
      </c>
      <c r="L39" s="72">
        <f t="shared" si="0"/>
        <v>29580</v>
      </c>
      <c r="M39" s="72">
        <f t="shared" si="0"/>
        <v>34884</v>
      </c>
      <c r="N39" s="72">
        <f t="shared" si="0"/>
        <v>37000</v>
      </c>
      <c r="O39" s="72">
        <f t="shared" si="0"/>
        <v>40430</v>
      </c>
      <c r="P39" s="72">
        <f t="shared" si="0"/>
        <v>38997</v>
      </c>
      <c r="Q39" s="72">
        <f t="shared" si="0"/>
        <v>34596</v>
      </c>
      <c r="R39" s="72">
        <f t="shared" si="0"/>
        <v>29662</v>
      </c>
      <c r="S39" s="72">
        <f t="shared" si="0"/>
        <v>27035</v>
      </c>
      <c r="T39" s="72">
        <f t="shared" si="0"/>
        <v>24122</v>
      </c>
      <c r="U39" s="72">
        <f t="shared" si="0"/>
        <v>19052</v>
      </c>
      <c r="V39" s="72">
        <f t="shared" si="0"/>
        <v>24297</v>
      </c>
      <c r="W39" s="72">
        <f t="shared" si="0"/>
        <v>21053</v>
      </c>
      <c r="X39" s="72">
        <f t="shared" si="0"/>
        <v>22924</v>
      </c>
      <c r="Y39" s="72">
        <f t="shared" si="0"/>
        <v>24697</v>
      </c>
      <c r="Z39" s="72">
        <f t="shared" si="0"/>
        <v>25877</v>
      </c>
      <c r="AA39" s="72">
        <f t="shared" si="0"/>
        <v>25983</v>
      </c>
      <c r="AB39" s="72">
        <f t="shared" si="0"/>
        <v>28213</v>
      </c>
      <c r="AC39" s="72">
        <f t="shared" si="0"/>
        <v>33651</v>
      </c>
      <c r="AD39" s="72">
        <f t="shared" si="0"/>
        <v>36321</v>
      </c>
      <c r="AE39" s="72">
        <f t="shared" si="0"/>
        <v>39896</v>
      </c>
      <c r="AF39" s="72">
        <f t="shared" si="0"/>
        <v>38800</v>
      </c>
      <c r="AG39" s="72">
        <f t="shared" si="0"/>
        <v>36008</v>
      </c>
      <c r="AH39" s="72">
        <f t="shared" si="0"/>
        <v>32095</v>
      </c>
      <c r="AI39" s="72">
        <f t="shared" si="0"/>
        <v>30977</v>
      </c>
      <c r="AJ39" s="72">
        <f t="shared" si="0"/>
        <v>28500</v>
      </c>
      <c r="AK39" s="72">
        <f t="shared" si="0"/>
        <v>24092</v>
      </c>
      <c r="AL39" s="72">
        <f t="shared" si="0"/>
        <v>36623</v>
      </c>
    </row>
    <row r="40" spans="1:38" x14ac:dyDescent="0.25">
      <c r="A40">
        <v>2020</v>
      </c>
    </row>
    <row r="41" spans="1:38" x14ac:dyDescent="0.25">
      <c r="B41" s="67" t="s">
        <v>121</v>
      </c>
      <c r="C41" t="s">
        <v>122</v>
      </c>
      <c r="G41" s="62" t="s">
        <v>121</v>
      </c>
      <c r="H41" s="62" t="s">
        <v>122</v>
      </c>
    </row>
    <row r="42" spans="1:38" x14ac:dyDescent="0.25">
      <c r="A42" s="71" t="s">
        <v>123</v>
      </c>
      <c r="B42" s="72">
        <f>G39</f>
        <v>22052</v>
      </c>
      <c r="C42" s="72">
        <f>W39</f>
        <v>21053</v>
      </c>
      <c r="D42" s="73">
        <f>B42/$B$58</f>
        <v>4.731843599394036E-2</v>
      </c>
      <c r="E42" s="74">
        <f>C42/$C$58</f>
        <v>4.334479421877252E-2</v>
      </c>
      <c r="F42" t="s">
        <v>123</v>
      </c>
      <c r="G42" s="73">
        <f>D42*-1</f>
        <v>-4.731843599394036E-2</v>
      </c>
      <c r="H42" s="73">
        <f>E42</f>
        <v>4.334479421877252E-2</v>
      </c>
    </row>
    <row r="43" spans="1:38" x14ac:dyDescent="0.25">
      <c r="A43" s="71" t="s">
        <v>124</v>
      </c>
      <c r="B43" s="72">
        <f>H39</f>
        <v>23999</v>
      </c>
      <c r="C43" s="72">
        <f>X39</f>
        <v>22924</v>
      </c>
      <c r="D43" s="73">
        <f t="shared" ref="D43:D57" si="1">B43/$B$58</f>
        <v>5.1496242763403526E-2</v>
      </c>
      <c r="E43" s="74">
        <f t="shared" ref="E43:E57" si="2">C43/$C$58</f>
        <v>4.7196887031356161E-2</v>
      </c>
      <c r="F43" t="s">
        <v>124</v>
      </c>
      <c r="G43" s="73">
        <f t="shared" ref="G43:G57" si="3">D43*-1</f>
        <v>-5.1496242763403526E-2</v>
      </c>
      <c r="H43" s="73">
        <f t="shared" ref="H43:H57" si="4">E43</f>
        <v>4.7196887031356161E-2</v>
      </c>
    </row>
    <row r="44" spans="1:38" x14ac:dyDescent="0.25">
      <c r="A44" s="71" t="s">
        <v>125</v>
      </c>
      <c r="B44" s="72">
        <f>I39</f>
        <v>25851</v>
      </c>
      <c r="C44" s="72">
        <f>Y39</f>
        <v>24697</v>
      </c>
      <c r="D44" s="73">
        <f t="shared" si="1"/>
        <v>5.5470201744937067E-2</v>
      </c>
      <c r="E44" s="74">
        <f t="shared" si="2"/>
        <v>5.0847213357764924E-2</v>
      </c>
      <c r="F44" t="s">
        <v>125</v>
      </c>
      <c r="G44" s="73">
        <f t="shared" si="3"/>
        <v>-5.5470201744937067E-2</v>
      </c>
      <c r="H44" s="73">
        <f t="shared" si="4"/>
        <v>5.0847213357764924E-2</v>
      </c>
    </row>
    <row r="45" spans="1:38" x14ac:dyDescent="0.25">
      <c r="A45" s="71" t="s">
        <v>126</v>
      </c>
      <c r="B45" s="72">
        <f>J39</f>
        <v>27140</v>
      </c>
      <c r="C45" s="72">
        <f>Z39</f>
        <v>25877</v>
      </c>
      <c r="D45" s="73">
        <f t="shared" si="1"/>
        <v>5.8236094362213914E-2</v>
      </c>
      <c r="E45" s="74">
        <f t="shared" si="2"/>
        <v>5.3276646558646105E-2</v>
      </c>
      <c r="F45" t="s">
        <v>126</v>
      </c>
      <c r="G45" s="73">
        <f t="shared" si="3"/>
        <v>-5.8236094362213914E-2</v>
      </c>
      <c r="H45" s="73">
        <f t="shared" si="4"/>
        <v>5.3276646558646105E-2</v>
      </c>
    </row>
    <row r="46" spans="1:38" x14ac:dyDescent="0.25">
      <c r="A46" s="71" t="s">
        <v>127</v>
      </c>
      <c r="B46" s="72">
        <f>K39</f>
        <v>27337</v>
      </c>
      <c r="C46" s="72">
        <f>AA39</f>
        <v>25983</v>
      </c>
      <c r="D46" s="73">
        <f t="shared" si="1"/>
        <v>5.8658810301394318E-2</v>
      </c>
      <c r="E46" s="74">
        <f t="shared" si="2"/>
        <v>5.3494883778386279E-2</v>
      </c>
      <c r="F46" t="s">
        <v>127</v>
      </c>
      <c r="G46" s="73">
        <f t="shared" si="3"/>
        <v>-5.8658810301394318E-2</v>
      </c>
      <c r="H46" s="73">
        <f t="shared" si="4"/>
        <v>5.3494883778386279E-2</v>
      </c>
    </row>
    <row r="47" spans="1:38" x14ac:dyDescent="0.25">
      <c r="A47" s="71" t="s">
        <v>128</v>
      </c>
      <c r="B47" s="72">
        <f>L39</f>
        <v>29580</v>
      </c>
      <c r="C47" s="72">
        <f>AB39</f>
        <v>28213</v>
      </c>
      <c r="D47" s="73">
        <f t="shared" si="1"/>
        <v>6.3471763862722463E-2</v>
      </c>
      <c r="E47" s="74">
        <f t="shared" si="2"/>
        <v>5.8086100759712586E-2</v>
      </c>
      <c r="F47" t="s">
        <v>128</v>
      </c>
      <c r="G47" s="73">
        <f t="shared" si="3"/>
        <v>-6.3471763862722463E-2</v>
      </c>
      <c r="H47" s="73">
        <f t="shared" si="4"/>
        <v>5.8086100759712586E-2</v>
      </c>
    </row>
    <row r="48" spans="1:38" x14ac:dyDescent="0.25">
      <c r="A48" s="71" t="s">
        <v>129</v>
      </c>
      <c r="B48" s="72">
        <f>M39</f>
        <v>34884</v>
      </c>
      <c r="C48" s="72">
        <f>AC39</f>
        <v>33651</v>
      </c>
      <c r="D48" s="73">
        <f t="shared" si="1"/>
        <v>7.4852907727762347E-2</v>
      </c>
      <c r="E48" s="74">
        <f t="shared" si="2"/>
        <v>6.9282081900722658E-2</v>
      </c>
      <c r="F48" t="s">
        <v>129</v>
      </c>
      <c r="G48" s="73">
        <f t="shared" si="3"/>
        <v>-7.4852907727762347E-2</v>
      </c>
      <c r="H48" s="73">
        <f t="shared" si="4"/>
        <v>6.9282081900722658E-2</v>
      </c>
    </row>
    <row r="49" spans="1:8" x14ac:dyDescent="0.25">
      <c r="A49" s="71" t="s">
        <v>130</v>
      </c>
      <c r="B49" s="72">
        <f>N39</f>
        <v>37000</v>
      </c>
      <c r="C49" s="72">
        <f>AD39</f>
        <v>36321</v>
      </c>
      <c r="D49" s="73">
        <f t="shared" si="1"/>
        <v>7.9393348983121406E-2</v>
      </c>
      <c r="E49" s="74">
        <f t="shared" si="2"/>
        <v>7.4779189228140253E-2</v>
      </c>
      <c r="F49" t="s">
        <v>130</v>
      </c>
      <c r="G49" s="73">
        <f t="shared" si="3"/>
        <v>-7.9393348983121406E-2</v>
      </c>
      <c r="H49" s="73">
        <f t="shared" si="4"/>
        <v>7.4779189228140253E-2</v>
      </c>
    </row>
    <row r="50" spans="1:8" x14ac:dyDescent="0.25">
      <c r="A50" s="71" t="s">
        <v>131</v>
      </c>
      <c r="B50" s="72">
        <f>O39</f>
        <v>40430</v>
      </c>
      <c r="C50" s="72">
        <f>AE39</f>
        <v>39896</v>
      </c>
      <c r="D50" s="73">
        <f t="shared" si="1"/>
        <v>8.6753327010475625E-2</v>
      </c>
      <c r="E50" s="74">
        <f t="shared" si="2"/>
        <v>8.2139548290131967E-2</v>
      </c>
      <c r="F50" t="s">
        <v>131</v>
      </c>
      <c r="G50" s="73">
        <f t="shared" si="3"/>
        <v>-8.6753327010475625E-2</v>
      </c>
      <c r="H50" s="73">
        <f t="shared" si="4"/>
        <v>8.2139548290131967E-2</v>
      </c>
    </row>
    <row r="51" spans="1:8" x14ac:dyDescent="0.25">
      <c r="A51" s="71" t="s">
        <v>132</v>
      </c>
      <c r="B51" s="72">
        <f>P39</f>
        <v>38997</v>
      </c>
      <c r="C51" s="72">
        <f>AF39</f>
        <v>38800</v>
      </c>
      <c r="D51" s="73">
        <f t="shared" si="1"/>
        <v>8.3678444062021226E-2</v>
      </c>
      <c r="E51" s="74">
        <f t="shared" si="2"/>
        <v>7.988305779168639E-2</v>
      </c>
      <c r="F51" t="s">
        <v>132</v>
      </c>
      <c r="G51" s="73">
        <f t="shared" si="3"/>
        <v>-8.3678444062021226E-2</v>
      </c>
      <c r="H51" s="73">
        <f t="shared" si="4"/>
        <v>7.988305779168639E-2</v>
      </c>
    </row>
    <row r="52" spans="1:8" x14ac:dyDescent="0.25">
      <c r="A52" s="71" t="s">
        <v>133</v>
      </c>
      <c r="B52" s="72">
        <f>Q39</f>
        <v>34596</v>
      </c>
      <c r="C52" s="72">
        <f>AG39</f>
        <v>36008</v>
      </c>
      <c r="D52" s="73">
        <f t="shared" si="1"/>
        <v>7.4234927065407241E-2</v>
      </c>
      <c r="E52" s="74">
        <f t="shared" si="2"/>
        <v>7.4134771777398037E-2</v>
      </c>
      <c r="F52" t="s">
        <v>133</v>
      </c>
      <c r="G52" s="73">
        <f t="shared" si="3"/>
        <v>-7.4234927065407241E-2</v>
      </c>
      <c r="H52" s="73">
        <f t="shared" si="4"/>
        <v>7.4134771777398037E-2</v>
      </c>
    </row>
    <row r="53" spans="1:8" x14ac:dyDescent="0.25">
      <c r="A53" s="71" t="s">
        <v>134</v>
      </c>
      <c r="B53" s="72">
        <f>R39</f>
        <v>29662</v>
      </c>
      <c r="C53" s="72">
        <f>AH39</f>
        <v>32095</v>
      </c>
      <c r="D53" s="73">
        <f t="shared" si="1"/>
        <v>6.3647716690198572E-2</v>
      </c>
      <c r="E53" s="74">
        <f t="shared" si="2"/>
        <v>6.6078524222272547E-2</v>
      </c>
      <c r="F53" t="s">
        <v>134</v>
      </c>
      <c r="G53" s="73">
        <f t="shared" si="3"/>
        <v>-6.3647716690198572E-2</v>
      </c>
      <c r="H53" s="73">
        <f t="shared" si="4"/>
        <v>6.6078524222272547E-2</v>
      </c>
    </row>
    <row r="54" spans="1:8" x14ac:dyDescent="0.25">
      <c r="A54" s="71" t="s">
        <v>135</v>
      </c>
      <c r="B54" s="72">
        <f>S39</f>
        <v>27035</v>
      </c>
      <c r="C54" s="72">
        <f>AI39</f>
        <v>30977</v>
      </c>
      <c r="D54" s="73">
        <f t="shared" si="1"/>
        <v>5.801078891239695E-2</v>
      </c>
      <c r="E54" s="74">
        <f t="shared" si="2"/>
        <v>6.3776739206522409E-2</v>
      </c>
      <c r="F54" t="s">
        <v>135</v>
      </c>
      <c r="G54" s="73">
        <f t="shared" si="3"/>
        <v>-5.801078891239695E-2</v>
      </c>
      <c r="H54" s="73">
        <f t="shared" si="4"/>
        <v>6.3776739206522409E-2</v>
      </c>
    </row>
    <row r="55" spans="1:8" x14ac:dyDescent="0.25">
      <c r="A55" s="71" t="s">
        <v>136</v>
      </c>
      <c r="B55" s="72">
        <f>T39</f>
        <v>24122</v>
      </c>
      <c r="C55" s="72">
        <f>AJ39</f>
        <v>28500</v>
      </c>
      <c r="D55" s="73">
        <f t="shared" si="1"/>
        <v>5.1760172004617688E-2</v>
      </c>
      <c r="E55" s="74">
        <f t="shared" si="2"/>
        <v>5.8676988326367585E-2</v>
      </c>
      <c r="F55" t="s">
        <v>136</v>
      </c>
      <c r="G55" s="73">
        <f t="shared" si="3"/>
        <v>-5.1760172004617688E-2</v>
      </c>
      <c r="H55" s="73">
        <f t="shared" si="4"/>
        <v>5.8676988326367585E-2</v>
      </c>
    </row>
    <row r="56" spans="1:8" x14ac:dyDescent="0.25">
      <c r="A56" s="71" t="s">
        <v>137</v>
      </c>
      <c r="B56" s="72">
        <f>U39</f>
        <v>19052</v>
      </c>
      <c r="C56" s="72">
        <f>AK39</f>
        <v>24092</v>
      </c>
      <c r="D56" s="73">
        <f t="shared" si="1"/>
        <v>4.0881137427741326E-2</v>
      </c>
      <c r="E56" s="74">
        <f t="shared" si="2"/>
        <v>4.9601614131889397E-2</v>
      </c>
      <c r="F56" t="s">
        <v>137</v>
      </c>
      <c r="G56" s="73">
        <f t="shared" si="3"/>
        <v>-4.0881137427741326E-2</v>
      </c>
      <c r="H56" s="73">
        <f t="shared" si="4"/>
        <v>4.9601614131889397E-2</v>
      </c>
    </row>
    <row r="57" spans="1:8" x14ac:dyDescent="0.25">
      <c r="A57" s="71" t="s">
        <v>138</v>
      </c>
      <c r="B57" s="72">
        <f>V39</f>
        <v>24297</v>
      </c>
      <c r="C57" s="72">
        <f>AL39</f>
        <v>36623</v>
      </c>
      <c r="D57" s="73">
        <f t="shared" si="1"/>
        <v>5.2135681087645963E-2</v>
      </c>
      <c r="E57" s="74">
        <f t="shared" si="2"/>
        <v>7.5400959420230174E-2</v>
      </c>
      <c r="F57" t="s">
        <v>138</v>
      </c>
      <c r="G57" s="73">
        <f t="shared" si="3"/>
        <v>-5.2135681087645963E-2</v>
      </c>
      <c r="H57" s="73">
        <f t="shared" si="4"/>
        <v>7.5400959420230174E-2</v>
      </c>
    </row>
    <row r="58" spans="1:8" x14ac:dyDescent="0.25">
      <c r="A58" s="69" t="s">
        <v>120</v>
      </c>
      <c r="B58" s="72">
        <f>SUM(G39:V39)</f>
        <v>466034</v>
      </c>
      <c r="C58" s="72">
        <f>SUM(W39:AL39)</f>
        <v>485710</v>
      </c>
      <c r="F58" t="s">
        <v>120</v>
      </c>
      <c r="G58" s="75">
        <f>SUM(G42:G57)</f>
        <v>-1</v>
      </c>
      <c r="H58" s="75">
        <f>SUM(H42:H57)</f>
        <v>0.99999999999999989</v>
      </c>
    </row>
    <row r="60" spans="1:8" x14ac:dyDescent="0.25">
      <c r="A60" s="76" t="s">
        <v>143</v>
      </c>
      <c r="B60" s="72">
        <f>SUM(B42:B49)</f>
        <v>227843</v>
      </c>
      <c r="C60" s="72">
        <f>SUM(C42:C49)</f>
        <v>218719</v>
      </c>
      <c r="D60" s="72">
        <f>SUM(B60:C60)</f>
        <v>446562</v>
      </c>
      <c r="E60">
        <f>((D60/[2]Piramide_Etaria20!D60)-1)*100</f>
        <v>-10.489244165069799</v>
      </c>
    </row>
    <row r="61" spans="1:8" x14ac:dyDescent="0.25">
      <c r="A61" s="76" t="s">
        <v>144</v>
      </c>
      <c r="B61" s="72">
        <f>SUM(B50:B53)</f>
        <v>143685</v>
      </c>
      <c r="C61" s="72">
        <f>SUM(C50:C53)</f>
        <v>146799</v>
      </c>
      <c r="D61" s="72">
        <f>SUM(B61:C61)</f>
        <v>290484</v>
      </c>
    </row>
    <row r="62" spans="1:8" x14ac:dyDescent="0.25">
      <c r="A62" s="76" t="s">
        <v>145</v>
      </c>
      <c r="B62" s="72">
        <f>SUM(B54:B57)</f>
        <v>94506</v>
      </c>
      <c r="C62" s="72">
        <f>SUM(C54:C57)</f>
        <v>120192</v>
      </c>
      <c r="D62" s="72">
        <f>SUM(B62:C62)</f>
        <v>214698</v>
      </c>
    </row>
  </sheetData>
  <pageMargins left="0.511811024" right="0.511811024" top="0.78740157499999996" bottom="0.78740157499999996" header="0.31496062000000002" footer="0.31496062000000002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6</vt:i4>
      </vt:variant>
    </vt:vector>
  </HeadingPairs>
  <TitlesOfParts>
    <vt:vector size="6" baseType="lpstr">
      <vt:lpstr>Tabela II.1</vt:lpstr>
      <vt:lpstr>Tabela II.3</vt:lpstr>
      <vt:lpstr>Grafico II.2</vt:lpstr>
      <vt:lpstr>Piramide_etaria_11</vt:lpstr>
      <vt:lpstr>Piramide_Etaria20</vt:lpstr>
      <vt:lpstr>Piramide_etaria_30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 Lucia</dc:creator>
  <cp:lastModifiedBy>Maria Lucia</cp:lastModifiedBy>
  <dcterms:created xsi:type="dcterms:W3CDTF">2022-09-13T20:14:22Z</dcterms:created>
  <dcterms:modified xsi:type="dcterms:W3CDTF">2022-09-13T20:25:41Z</dcterms:modified>
</cp:coreProperties>
</file>